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FC\Newsletters\cotton\2019 COTTONNEWSLETTERS\04 Apr\"/>
    </mc:Choice>
  </mc:AlternateContent>
  <bookViews>
    <workbookView xWindow="0" yWindow="0" windowWidth="19200" windowHeight="11595" tabRatio="933" activeTab="1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2" l="1"/>
  <c r="E40" i="12" s="1"/>
  <c r="C40" i="12"/>
  <c r="B40" i="12"/>
  <c r="E38" i="12"/>
  <c r="E37" i="12"/>
  <c r="E36" i="12"/>
  <c r="E35" i="12"/>
  <c r="C32" i="12"/>
  <c r="C42" i="12" s="1"/>
  <c r="B32" i="12"/>
  <c r="B42" i="12" s="1"/>
  <c r="D30" i="12"/>
  <c r="E30" i="12" s="1"/>
  <c r="C30" i="12"/>
  <c r="B30" i="12"/>
  <c r="E29" i="12"/>
  <c r="E28" i="12"/>
  <c r="E27" i="12"/>
  <c r="E25" i="12"/>
  <c r="D25" i="12"/>
  <c r="C25" i="12"/>
  <c r="B25" i="12"/>
  <c r="E24" i="12"/>
  <c r="E23" i="12"/>
  <c r="E22" i="12"/>
  <c r="D20" i="12"/>
  <c r="D32" i="12" s="1"/>
  <c r="C20" i="12"/>
  <c r="B20" i="12"/>
  <c r="E19" i="12"/>
  <c r="E18" i="12"/>
  <c r="E17" i="12"/>
  <c r="E16" i="12"/>
  <c r="E15" i="12"/>
  <c r="E13" i="12"/>
  <c r="D13" i="12"/>
  <c r="C13" i="12"/>
  <c r="B13" i="12"/>
  <c r="E12" i="12"/>
  <c r="E11" i="12"/>
  <c r="E10" i="12"/>
  <c r="E9" i="12"/>
  <c r="E8" i="12"/>
  <c r="E7" i="12"/>
  <c r="D42" i="12" l="1"/>
  <c r="E42" i="12" s="1"/>
  <c r="E32" i="12"/>
  <c r="E20" i="12"/>
  <c r="E35" i="9"/>
  <c r="C35" i="9"/>
  <c r="B35" i="9"/>
  <c r="E28" i="9"/>
  <c r="C28" i="9"/>
  <c r="B28" i="9"/>
  <c r="E21" i="9"/>
  <c r="C21" i="9"/>
  <c r="B21" i="9"/>
  <c r="E14" i="9"/>
  <c r="C14" i="9"/>
  <c r="B14" i="9"/>
  <c r="E7" i="9"/>
  <c r="C7" i="9"/>
  <c r="B7" i="9"/>
  <c r="E35" i="8"/>
  <c r="C35" i="8"/>
  <c r="B35" i="8"/>
  <c r="E28" i="8"/>
  <c r="C28" i="8"/>
  <c r="B28" i="8"/>
  <c r="E21" i="8"/>
  <c r="C21" i="8"/>
  <c r="B21" i="8"/>
  <c r="E14" i="8"/>
  <c r="C14" i="8"/>
  <c r="B14" i="8"/>
  <c r="E7" i="8"/>
  <c r="C7" i="8"/>
  <c r="B7" i="8"/>
</calcChain>
</file>

<file path=xl/sharedStrings.xml><?xml version="1.0" encoding="utf-8"?>
<sst xmlns="http://schemas.openxmlformats.org/spreadsheetml/2006/main" count="595" uniqueCount="241">
  <si>
    <t>Jump to a table in this workbook by selecting its worksheet tab or by clicking its link below.</t>
  </si>
  <si>
    <t>2017/18</t>
  </si>
  <si>
    <t>Item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</si>
  <si>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</si>
  <si>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</si>
  <si>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</si>
  <si>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</si>
  <si>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</si>
  <si>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</si>
  <si>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</si>
  <si>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</si>
  <si>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</si>
  <si>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</si>
  <si>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</si>
  <si>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</si>
  <si>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</si>
  <si>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</si>
  <si>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</si>
  <si>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</si>
  <si>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</si>
  <si>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</si>
  <si>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</si>
  <si>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</si>
  <si>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</si>
  <si>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</si>
  <si>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</si>
  <si>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</si>
  <si>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</si>
  <si>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</si>
  <si>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</si>
  <si>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</si>
  <si>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</si>
  <si>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</si>
  <si>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</si>
  <si>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</si>
  <si>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</si>
  <si>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</si>
  <si>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</si>
  <si>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</si>
  <si>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</si>
  <si>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</si>
  <si>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</si>
  <si>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</si>
  <si>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</si>
  <si>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</si>
  <si>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</si>
  <si>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</si>
  <si>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</si>
  <si>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</si>
  <si>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</si>
  <si>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</si>
  <si>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</si>
  <si>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</si>
  <si>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</si>
  <si>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NA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</si>
  <si>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</si>
  <si>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</si>
  <si>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</si>
  <si>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</si>
  <si>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</si>
  <si>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</si>
  <si>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</si>
  <si>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</si>
  <si>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</si>
  <si>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</si>
  <si>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</si>
  <si>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</si>
  <si>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</si>
  <si>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</si>
  <si>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</si>
  <si>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</si>
  <si>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</si>
  <si>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</si>
  <si>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</si>
  <si>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</si>
  <si>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</si>
  <si>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</si>
  <si>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</si>
  <si>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</si>
  <si>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</si>
  <si>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</si>
  <si>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</si>
  <si>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</si>
  <si>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</si>
  <si>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</si>
  <si>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</si>
  <si>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</si>
  <si>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</si>
  <si>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</si>
  <si>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</si>
  <si>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</si>
  <si>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</si>
  <si>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</si>
  <si>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</si>
  <si>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</si>
  <si>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</si>
  <si>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</si>
  <si>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</si>
  <si>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</si>
  <si>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</si>
  <si>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</si>
  <si>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</si>
  <si>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</si>
  <si>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</si>
  <si>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</si>
  <si>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</si>
  <si>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</si>
  <si>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</si>
  <si>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</si>
  <si>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</si>
  <si>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</si>
  <si>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r>
      <t>Total exports:</t>
    </r>
    <r>
      <rPr>
        <vertAlign val="superscript"/>
        <sz val="9"/>
        <rFont val="Arial"/>
        <family val="2"/>
      </rPr>
      <t>1</t>
    </r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</si>
  <si>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</si>
  <si>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</si>
  <si>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</si>
  <si>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</si>
  <si>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</si>
  <si>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</si>
  <si>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</si>
  <si>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</si>
  <si>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</si>
  <si>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</si>
  <si>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</si>
  <si>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</si>
  <si>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</si>
  <si>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</si>
  <si>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</si>
  <si>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</si>
  <si>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</si>
  <si>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</si>
  <si>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</si>
  <si>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</si>
  <si>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</si>
  <si>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</si>
  <si>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</si>
  <si>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</si>
  <si>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</si>
  <si>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</si>
  <si>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</si>
  <si>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</si>
  <si>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</si>
  <si>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</si>
  <si>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</si>
  <si>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</si>
  <si>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</si>
  <si>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</si>
  <si>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</si>
  <si>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</si>
  <si>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</si>
  <si>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</si>
  <si>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</si>
  <si>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</si>
  <si>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</si>
  <si>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</si>
  <si>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</si>
  <si>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</si>
  <si>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</si>
  <si>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</si>
  <si>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</si>
  <si>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</si>
  <si>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</si>
  <si>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</si>
  <si>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</si>
  <si>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</si>
  <si>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</si>
  <si>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</si>
  <si>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</si>
  <si>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</si>
  <si>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</si>
  <si>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United Kingdom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</si>
  <si>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</si>
  <si>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</si>
  <si>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</si>
  <si>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</si>
  <si>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</si>
  <si>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</si>
  <si>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</si>
  <si>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State/region</t>
  </si>
  <si>
    <t xml:space="preserve">   Alabama</t>
  </si>
  <si>
    <t xml:space="preserve">   Florida</t>
  </si>
  <si>
    <t xml:space="preserve">   Georgia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</si>
  <si>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</si>
  <si>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</si>
  <si>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</si>
  <si>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</si>
  <si>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</si>
  <si>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</si>
  <si>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</si>
  <si>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</si>
  <si>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</si>
  <si>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</si>
  <si>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</si>
  <si>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</si>
  <si>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</si>
  <si>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</si>
  <si>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</si>
  <si>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</si>
  <si>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Pima:</t>
  </si>
  <si>
    <t>Total Pima</t>
  </si>
  <si>
    <t xml:space="preserve">               Pounds</t>
  </si>
  <si>
    <t>Sources: USDA, National Agricultural Statistics Service; U.S. Department of Commerce,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</si>
  <si>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</si>
  <si>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and U.S. Department of Commerce, U.S. Census Bureau.</t>
  </si>
  <si>
    <r>
      <t xml:space="preserve">Sources: USDA, </t>
    </r>
    <r>
      <rPr>
        <i/>
        <sz val="9"/>
        <rFont val="Arial"/>
        <family val="2"/>
      </rPr>
      <t>Cotton Price Statistics;</t>
    </r>
    <r>
      <rPr>
        <sz val="9"/>
        <rFont val="Arial"/>
        <family val="2"/>
      </rPr>
      <t xml:space="preserve">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</si>
  <si>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 xml:space="preserve">    Madagascar</t>
  </si>
  <si>
    <t>Cotton and Wool Outlook Tables</t>
  </si>
  <si>
    <t>2018/19</t>
  </si>
  <si>
    <r>
      <t>Table 1</t>
    </r>
    <r>
      <rPr>
        <sz val="9"/>
        <rFont val="Calibri"/>
        <family val="2"/>
      </rPr>
      <t>—</t>
    </r>
    <r>
      <rPr>
        <sz val="9"/>
        <rFont val="Arial"/>
        <family val="2"/>
      </rPr>
      <t>U.S. cotton supply and use estimates</t>
    </r>
  </si>
  <si>
    <r>
      <t>Table 2</t>
    </r>
    <r>
      <rPr>
        <sz val="9"/>
        <rFont val="Calibri"/>
        <family val="2"/>
      </rPr>
      <t>—</t>
    </r>
    <r>
      <rPr>
        <sz val="9"/>
        <rFont val="Arial"/>
        <family val="2"/>
      </rPr>
      <t>World cotton supply and use estimates</t>
    </r>
  </si>
  <si>
    <r>
      <t>Table 3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supply</t>
    </r>
  </si>
  <si>
    <r>
      <t>Table 4</t>
    </r>
    <r>
      <rPr>
        <sz val="9"/>
        <rFont val="Calibri"/>
        <family val="2"/>
      </rPr>
      <t>—</t>
    </r>
    <r>
      <rPr>
        <sz val="9"/>
        <rFont val="Arial"/>
        <family val="2"/>
      </rPr>
      <t>U.S. fiber demand</t>
    </r>
  </si>
  <si>
    <r>
      <t>Table 5</t>
    </r>
    <r>
      <rPr>
        <sz val="9"/>
        <rFont val="Calibri"/>
        <family val="2"/>
      </rPr>
      <t>—</t>
    </r>
    <r>
      <rPr>
        <sz val="9"/>
        <rFont val="Arial"/>
        <family val="2"/>
      </rPr>
      <t>U.S. and world fiber prices</t>
    </r>
  </si>
  <si>
    <r>
      <t>Table 6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imports, by fiber</t>
    </r>
  </si>
  <si>
    <r>
      <t>Table 7</t>
    </r>
    <r>
      <rPr>
        <sz val="9"/>
        <rFont val="Calibri"/>
        <family val="2"/>
      </rPr>
      <t>—</t>
    </r>
    <r>
      <rPr>
        <sz val="9"/>
        <rFont val="Arial"/>
        <family val="2"/>
      </rPr>
      <t>U.S. textile exports, by fiber</t>
    </r>
  </si>
  <si>
    <r>
      <t>Table 8</t>
    </r>
    <r>
      <rPr>
        <sz val="8.8000000000000007"/>
        <rFont val="Calibri"/>
        <family val="2"/>
      </rPr>
      <t>—</t>
    </r>
    <r>
      <rPr>
        <sz val="8.8000000000000007"/>
        <rFont val="Arial"/>
        <family val="2"/>
      </rPr>
      <t>U.S. cotton textile imports, by origin</t>
    </r>
  </si>
  <si>
    <r>
      <t>Table 9</t>
    </r>
    <r>
      <rPr>
        <sz val="8.9"/>
        <rFont val="Calibri"/>
        <family val="2"/>
      </rPr>
      <t>—</t>
    </r>
    <r>
      <rPr>
        <sz val="8.9"/>
        <rFont val="Arial"/>
        <family val="2"/>
      </rPr>
      <t xml:space="preserve">U.S. cotton textile exports, by destination </t>
    </r>
  </si>
  <si>
    <t>Total all</t>
  </si>
  <si>
    <t>Table 10—Acreage, yield, and production estimates, 2018</t>
  </si>
  <si>
    <t>Dec.</t>
  </si>
  <si>
    <t>Jan.</t>
  </si>
  <si>
    <t>Feb.</t>
  </si>
  <si>
    <t xml:space="preserve">Note: 1 bale = 480 pounds. NA = Not available as of publication date. </t>
  </si>
  <si>
    <t>Note: 1 bale = 480 pounds. NA = Not available as of publication date.</t>
  </si>
  <si>
    <t>Note: Raw-fiber-equivalent pounds. NA = Not available as of publication date.</t>
  </si>
  <si>
    <t>Mar.</t>
  </si>
  <si>
    <t>Created April 11, 2019</t>
  </si>
  <si>
    <t>Apr.</t>
  </si>
  <si>
    <t>Last update: 04/11/19.</t>
  </si>
  <si>
    <t>Last update:  04/11/19.</t>
  </si>
  <si>
    <t>Table 10--U.S. actual and projected cotton acreage</t>
  </si>
  <si>
    <t>Actual</t>
  </si>
  <si>
    <t>Projected</t>
  </si>
  <si>
    <r>
      <t xml:space="preserve">2019 </t>
    </r>
    <r>
      <rPr>
        <vertAlign val="superscript"/>
        <sz val="9"/>
        <rFont val="Arial"/>
        <family val="2"/>
      </rPr>
      <t>1</t>
    </r>
  </si>
  <si>
    <t>2019/2018</t>
  </si>
  <si>
    <t xml:space="preserve">              1,000 acres</t>
  </si>
  <si>
    <t>Percent</t>
  </si>
  <si>
    <t xml:space="preserve">   N. Carolina</t>
  </si>
  <si>
    <t xml:space="preserve">   S. Carolina</t>
  </si>
  <si>
    <t>Total upland</t>
  </si>
  <si>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Planting intentions as indicated by reports from farmers.</t>
    </r>
  </si>
  <si>
    <r>
      <t xml:space="preserve">Source: USDA, </t>
    </r>
    <r>
      <rPr>
        <i/>
        <sz val="9"/>
        <rFont val="Arial"/>
        <family val="2"/>
      </rPr>
      <t>Prospective Plantings</t>
    </r>
    <r>
      <rPr>
        <sz val="9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</si>
</sst>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  <numFmt numFmtId="170" formatCode="0_);\(0\)"/>
  </numFmts>
  <fonts count="2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sz val="8.8000000000000007"/>
      <name val="Calibri"/>
      <family val="2"/>
    </font>
    <font>
      <sz val="8.9"/>
      <name val="Calibri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0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0" fillId="0" borderId="0" xfId="3"/>
    <xf numFmtId="0" fontId="11" fillId="0" borderId="0" xfId="0" applyFont="1"/>
    <xf numFmtId="0" fontId="12" fillId="0" borderId="0" xfId="0" applyFont="1" applyFill="1" applyBorder="1"/>
    <xf numFmtId="0" fontId="1" fillId="0" borderId="3" xfId="0" applyFont="1" applyFill="1" applyBorder="1" applyAlignment="1">
      <alignment horizontal="right"/>
    </xf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168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165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2" fillId="0" borderId="0" xfId="0" applyFont="1" applyFill="1" applyBorder="1" applyAlignment="1"/>
    <xf numFmtId="3" fontId="12" fillId="0" borderId="0" xfId="0" applyNumberFormat="1" applyFont="1" applyFill="1" applyBorder="1"/>
    <xf numFmtId="165" fontId="1" fillId="0" borderId="0" xfId="1" applyNumberFormat="1" applyFont="1" applyFill="1" applyBorder="1"/>
    <xf numFmtId="168" fontId="1" fillId="0" borderId="0" xfId="1" applyNumberFormat="1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43" fontId="12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/>
    <xf numFmtId="3" fontId="1" fillId="0" borderId="0" xfId="1" applyNumberFormat="1" applyFont="1" applyFill="1" applyBorder="1" applyAlignment="1"/>
    <xf numFmtId="169" fontId="9" fillId="0" borderId="0" xfId="0" applyNumberFormat="1" applyFont="1" applyFill="1" applyBorder="1"/>
    <xf numFmtId="0" fontId="9" fillId="0" borderId="0" xfId="0" applyFont="1" applyFill="1" applyBorder="1"/>
    <xf numFmtId="169" fontId="12" fillId="0" borderId="0" xfId="0" applyNumberFormat="1" applyFont="1" applyFill="1" applyBorder="1"/>
    <xf numFmtId="0" fontId="16" fillId="0" borderId="0" xfId="0" applyFont="1" applyFill="1" applyBorder="1"/>
    <xf numFmtId="0" fontId="17" fillId="0" borderId="0" xfId="0" applyFont="1" applyFill="1" applyBorder="1"/>
    <xf numFmtId="0" fontId="21" fillId="0" borderId="0" xfId="0" applyFont="1" applyFill="1" applyBorder="1"/>
    <xf numFmtId="0" fontId="1" fillId="0" borderId="1" xfId="0" applyNumberFormat="1" applyFont="1" applyFill="1" applyBorder="1"/>
    <xf numFmtId="0" fontId="1" fillId="0" borderId="1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/>
    <xf numFmtId="0" fontId="2" fillId="0" borderId="0" xfId="0" applyFont="1" applyFill="1" applyBorder="1" applyAlignment="1">
      <alignment horizontal="centerContinuous"/>
    </xf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0" fontId="1" fillId="0" borderId="1" xfId="0" applyFont="1" applyFill="1" applyBorder="1" applyAlignment="1">
      <alignment horizontal="right"/>
    </xf>
    <xf numFmtId="3" fontId="1" fillId="0" borderId="0" xfId="1" applyNumberFormat="1" applyFont="1" applyFill="1" applyBorder="1"/>
    <xf numFmtId="16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165" fontId="1" fillId="0" borderId="1" xfId="1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1" fillId="0" borderId="1" xfId="0" applyNumberFormat="1" applyFont="1" applyFill="1" applyBorder="1"/>
    <xf numFmtId="3" fontId="1" fillId="0" borderId="3" xfId="0" applyNumberFormat="1" applyFont="1" applyFill="1" applyBorder="1" applyAlignment="1">
      <alignment horizontal="right"/>
    </xf>
    <xf numFmtId="1" fontId="1" fillId="0" borderId="1" xfId="0" quotePrefix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>
      <alignment horizontal="centerContinuous"/>
    </xf>
    <xf numFmtId="0" fontId="22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0" fontId="2" fillId="0" borderId="0" xfId="0" applyFont="1" applyFill="1" applyBorder="1"/>
    <xf numFmtId="0" fontId="23" fillId="0" borderId="0" xfId="0" applyFont="1" applyFill="1" applyBorder="1"/>
    <xf numFmtId="0" fontId="23" fillId="0" borderId="1" xfId="0" applyFont="1" applyFill="1" applyBorder="1"/>
    <xf numFmtId="0" fontId="23" fillId="0" borderId="2" xfId="0" applyFont="1" applyFill="1" applyBorder="1"/>
    <xf numFmtId="165" fontId="23" fillId="0" borderId="0" xfId="0" applyNumberFormat="1" applyFont="1" applyFill="1" applyBorder="1"/>
    <xf numFmtId="3" fontId="1" fillId="0" borderId="1" xfId="0" applyNumberFormat="1" applyFont="1" applyFill="1" applyBorder="1" applyAlignment="1">
      <alignment horizontal="right"/>
    </xf>
    <xf numFmtId="3" fontId="23" fillId="0" borderId="0" xfId="0" applyNumberFormat="1" applyFont="1" applyFill="1" applyBorder="1"/>
    <xf numFmtId="167" fontId="23" fillId="0" borderId="0" xfId="0" applyNumberFormat="1" applyFont="1" applyFill="1" applyBorder="1"/>
    <xf numFmtId="0" fontId="23" fillId="0" borderId="0" xfId="0" applyFont="1" applyFill="1" applyBorder="1" applyAlignment="1"/>
    <xf numFmtId="43" fontId="23" fillId="0" borderId="0" xfId="0" applyNumberFormat="1" applyFont="1" applyFill="1" applyBorder="1"/>
    <xf numFmtId="2" fontId="23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3" fontId="9" fillId="0" borderId="0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169" fontId="23" fillId="0" borderId="0" xfId="0" applyNumberFormat="1" applyFont="1" applyFill="1" applyBorder="1"/>
    <xf numFmtId="0" fontId="23" fillId="0" borderId="3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right"/>
    </xf>
    <xf numFmtId="170" fontId="1" fillId="0" borderId="0" xfId="0" applyNumberFormat="1" applyFont="1" applyFill="1" applyBorder="1"/>
    <xf numFmtId="170" fontId="1" fillId="0" borderId="1" xfId="0" applyNumberFormat="1" applyFont="1" applyFill="1" applyBorder="1"/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31"/>
  <sheetViews>
    <sheetView workbookViewId="0">
      <selection activeCell="A26" sqref="A26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205</v>
      </c>
    </row>
    <row r="4" spans="1:1" x14ac:dyDescent="0.25">
      <c r="A4" t="s">
        <v>225</v>
      </c>
    </row>
    <row r="6" spans="1:1" x14ac:dyDescent="0.25">
      <c r="A6" t="s">
        <v>0</v>
      </c>
    </row>
    <row r="8" spans="1:1" x14ac:dyDescent="0.25">
      <c r="A8" s="7" t="s">
        <v>48</v>
      </c>
    </row>
    <row r="9" spans="1:1" x14ac:dyDescent="0.25">
      <c r="A9" s="7"/>
    </row>
    <row r="10" spans="1:1" x14ac:dyDescent="0.25">
      <c r="A10" s="7" t="s">
        <v>38</v>
      </c>
    </row>
    <row r="11" spans="1:1" x14ac:dyDescent="0.25">
      <c r="A11" s="7"/>
    </row>
    <row r="12" spans="1:1" x14ac:dyDescent="0.25">
      <c r="A12" s="7" t="s">
        <v>40</v>
      </c>
    </row>
    <row r="13" spans="1:1" x14ac:dyDescent="0.25">
      <c r="A13" s="7"/>
    </row>
    <row r="14" spans="1:1" x14ac:dyDescent="0.25">
      <c r="A14" s="7" t="s">
        <v>41</v>
      </c>
    </row>
    <row r="15" spans="1:1" x14ac:dyDescent="0.25">
      <c r="A15" s="7"/>
    </row>
    <row r="16" spans="1:1" x14ac:dyDescent="0.25">
      <c r="A16" s="7" t="s">
        <v>42</v>
      </c>
    </row>
    <row r="17" spans="1:1" x14ac:dyDescent="0.25">
      <c r="A17" s="7"/>
    </row>
    <row r="18" spans="1:1" x14ac:dyDescent="0.25">
      <c r="A18" s="7" t="s">
        <v>43</v>
      </c>
    </row>
    <row r="19" spans="1:1" x14ac:dyDescent="0.25">
      <c r="A19" s="7"/>
    </row>
    <row r="20" spans="1:1" x14ac:dyDescent="0.25">
      <c r="A20" s="7" t="s">
        <v>44</v>
      </c>
    </row>
    <row r="21" spans="1:1" x14ac:dyDescent="0.25">
      <c r="A21" s="7"/>
    </row>
    <row r="22" spans="1:1" x14ac:dyDescent="0.25">
      <c r="A22" s="7" t="s">
        <v>45</v>
      </c>
    </row>
    <row r="23" spans="1:1" x14ac:dyDescent="0.25">
      <c r="A23" s="7"/>
    </row>
    <row r="24" spans="1:1" x14ac:dyDescent="0.25">
      <c r="A24" s="7" t="s">
        <v>46</v>
      </c>
    </row>
    <row r="26" spans="1:1" x14ac:dyDescent="0.25">
      <c r="A26" s="7" t="s">
        <v>217</v>
      </c>
    </row>
    <row r="27" spans="1:1" x14ac:dyDescent="0.25">
      <c r="A27" s="7"/>
    </row>
    <row r="29" spans="1:1" x14ac:dyDescent="0.25">
      <c r="A29" s="7"/>
    </row>
    <row r="30" spans="1:1" x14ac:dyDescent="0.25">
      <c r="A30" s="7"/>
    </row>
    <row r="31" spans="1:1" x14ac:dyDescent="0.25">
      <c r="A31" t="s">
        <v>47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8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showGridLines="0" zoomScaleNormal="100" workbookViewId="0">
      <selection activeCell="J10" sqref="J10"/>
    </sheetView>
  </sheetViews>
  <sheetFormatPr defaultRowHeight="15" x14ac:dyDescent="0.25"/>
  <cols>
    <col min="1" max="1" width="20.7109375" customWidth="1"/>
    <col min="2" max="5" width="13.7109375" customWidth="1"/>
    <col min="6" max="6" width="11.140625" bestFit="1" customWidth="1"/>
  </cols>
  <sheetData>
    <row r="1" spans="1:6" x14ac:dyDescent="0.25">
      <c r="A1" s="89" t="s">
        <v>215</v>
      </c>
      <c r="B1" s="89"/>
      <c r="C1" s="89"/>
      <c r="D1" s="90"/>
      <c r="E1" s="90"/>
      <c r="F1" s="34"/>
    </row>
    <row r="2" spans="1:6" x14ac:dyDescent="0.25">
      <c r="A2" s="35"/>
      <c r="B2" s="91" t="s">
        <v>218</v>
      </c>
      <c r="C2" s="91" t="s">
        <v>219</v>
      </c>
      <c r="D2" s="91" t="s">
        <v>220</v>
      </c>
      <c r="E2" s="92" t="s">
        <v>220</v>
      </c>
      <c r="F2" s="34"/>
    </row>
    <row r="3" spans="1:6" x14ac:dyDescent="0.25">
      <c r="A3" s="93" t="s">
        <v>112</v>
      </c>
      <c r="B3" s="60">
        <v>2018</v>
      </c>
      <c r="C3" s="60">
        <v>2019</v>
      </c>
      <c r="D3" s="60">
        <v>2019</v>
      </c>
      <c r="E3" s="60">
        <v>2018</v>
      </c>
      <c r="F3" s="34"/>
    </row>
    <row r="4" spans="1:6" ht="8.25" customHeight="1" x14ac:dyDescent="0.25">
      <c r="A4" s="94"/>
      <c r="B4" s="12"/>
      <c r="C4" s="12"/>
      <c r="D4" s="12"/>
      <c r="E4" s="12"/>
      <c r="F4" s="34"/>
    </row>
    <row r="5" spans="1:6" x14ac:dyDescent="0.25">
      <c r="A5" s="35"/>
      <c r="B5" s="127" t="s">
        <v>159</v>
      </c>
      <c r="C5" s="127"/>
      <c r="D5" s="127"/>
      <c r="E5" s="127"/>
      <c r="F5" s="34"/>
    </row>
    <row r="6" spans="1:6" ht="8.25" customHeight="1" x14ac:dyDescent="0.25">
      <c r="A6" s="35"/>
      <c r="B6" s="51"/>
      <c r="C6" s="54"/>
      <c r="D6" s="53"/>
      <c r="E6" s="53"/>
      <c r="F6" s="34"/>
    </row>
    <row r="7" spans="1:6" x14ac:dyDescent="0.25">
      <c r="A7" s="35" t="s">
        <v>114</v>
      </c>
      <c r="B7" s="108">
        <v>89733.3</v>
      </c>
      <c r="C7" s="108">
        <v>121144.9</v>
      </c>
      <c r="D7" s="108" t="s">
        <v>54</v>
      </c>
      <c r="E7" s="95">
        <v>122891.5</v>
      </c>
      <c r="F7" s="35"/>
    </row>
    <row r="8" spans="1:6" x14ac:dyDescent="0.25">
      <c r="A8" s="35" t="s">
        <v>160</v>
      </c>
      <c r="B8" s="108">
        <v>106</v>
      </c>
      <c r="C8" s="108">
        <v>187</v>
      </c>
      <c r="D8" s="108" t="s">
        <v>54</v>
      </c>
      <c r="E8" s="95">
        <v>95.6</v>
      </c>
      <c r="F8" s="35"/>
    </row>
    <row r="9" spans="1:6" x14ac:dyDescent="0.25">
      <c r="A9" s="35" t="s">
        <v>115</v>
      </c>
      <c r="B9" s="108">
        <v>5898.7</v>
      </c>
      <c r="C9" s="108">
        <v>7576.2</v>
      </c>
      <c r="D9" s="108" t="s">
        <v>54</v>
      </c>
      <c r="E9" s="95">
        <v>7114.4</v>
      </c>
      <c r="F9" s="35"/>
    </row>
    <row r="10" spans="1:6" x14ac:dyDescent="0.25">
      <c r="A10" s="35" t="s">
        <v>161</v>
      </c>
      <c r="B10" s="108">
        <v>157.6</v>
      </c>
      <c r="C10" s="108">
        <v>204.1</v>
      </c>
      <c r="D10" s="108" t="s">
        <v>54</v>
      </c>
      <c r="E10" s="95">
        <v>192.7</v>
      </c>
      <c r="F10" s="35"/>
    </row>
    <row r="11" spans="1:6" x14ac:dyDescent="0.25">
      <c r="A11" s="35" t="s">
        <v>116</v>
      </c>
      <c r="B11" s="108">
        <v>13751.9</v>
      </c>
      <c r="C11" s="108">
        <v>18579.3</v>
      </c>
      <c r="D11" s="108" t="s">
        <v>54</v>
      </c>
      <c r="E11" s="95">
        <v>22154.1</v>
      </c>
      <c r="F11" s="35"/>
    </row>
    <row r="12" spans="1:6" x14ac:dyDescent="0.25">
      <c r="A12" s="35" t="s">
        <v>117</v>
      </c>
      <c r="B12" s="108">
        <v>5747.5</v>
      </c>
      <c r="C12" s="108">
        <v>6954.5</v>
      </c>
      <c r="D12" s="108" t="s">
        <v>54</v>
      </c>
      <c r="E12" s="95">
        <v>9489.1</v>
      </c>
      <c r="F12" s="35"/>
    </row>
    <row r="13" spans="1:6" x14ac:dyDescent="0.25">
      <c r="A13" s="35" t="s">
        <v>118</v>
      </c>
      <c r="B13" s="108">
        <v>2869.2</v>
      </c>
      <c r="C13" s="108">
        <v>2665</v>
      </c>
      <c r="D13" s="108" t="s">
        <v>54</v>
      </c>
      <c r="E13" s="95">
        <v>2689.7</v>
      </c>
      <c r="F13" s="35"/>
    </row>
    <row r="14" spans="1:6" x14ac:dyDescent="0.25">
      <c r="A14" s="35" t="s">
        <v>119</v>
      </c>
      <c r="B14" s="108">
        <v>435.3</v>
      </c>
      <c r="C14" s="108">
        <v>523.9</v>
      </c>
      <c r="D14" s="108" t="s">
        <v>54</v>
      </c>
      <c r="E14" s="95">
        <v>650.5</v>
      </c>
      <c r="F14" s="35"/>
    </row>
    <row r="15" spans="1:6" x14ac:dyDescent="0.25">
      <c r="A15" s="35" t="s">
        <v>120</v>
      </c>
      <c r="B15" s="108">
        <v>40005.4</v>
      </c>
      <c r="C15" s="108">
        <v>59446.9</v>
      </c>
      <c r="D15" s="108" t="s">
        <v>54</v>
      </c>
      <c r="E15" s="95">
        <v>53728.9</v>
      </c>
      <c r="F15" s="35"/>
    </row>
    <row r="16" spans="1:6" x14ac:dyDescent="0.25">
      <c r="A16" s="35" t="s">
        <v>121</v>
      </c>
      <c r="B16" s="108">
        <v>16576.900000000001</v>
      </c>
      <c r="C16" s="108">
        <v>19695.099999999999</v>
      </c>
      <c r="D16" s="108" t="s">
        <v>54</v>
      </c>
      <c r="E16" s="95">
        <v>22544.7</v>
      </c>
      <c r="F16" s="35"/>
    </row>
    <row r="17" spans="1:6" x14ac:dyDescent="0.25">
      <c r="A17" s="35" t="s">
        <v>122</v>
      </c>
      <c r="B17" s="108">
        <v>3513.9</v>
      </c>
      <c r="C17" s="108">
        <v>4575.1000000000004</v>
      </c>
      <c r="D17" s="108" t="s">
        <v>54</v>
      </c>
      <c r="E17" s="95">
        <v>3585</v>
      </c>
      <c r="F17" s="35"/>
    </row>
    <row r="18" spans="1:6" x14ac:dyDescent="0.25">
      <c r="A18" s="35" t="s">
        <v>162</v>
      </c>
      <c r="B18" s="108">
        <v>111</v>
      </c>
      <c r="C18" s="108">
        <v>164.4</v>
      </c>
      <c r="D18" s="108" t="s">
        <v>54</v>
      </c>
      <c r="E18" s="95">
        <v>194.3</v>
      </c>
      <c r="F18" s="35"/>
    </row>
    <row r="19" spans="1:6" x14ac:dyDescent="0.25">
      <c r="A19" s="35" t="s">
        <v>123</v>
      </c>
      <c r="B19" s="108">
        <v>3300.5</v>
      </c>
      <c r="C19" s="108">
        <v>4052.5</v>
      </c>
      <c r="D19" s="108" t="s">
        <v>54</v>
      </c>
      <c r="E19" s="95">
        <v>6078.9</v>
      </c>
      <c r="F19" s="35"/>
    </row>
    <row r="20" spans="1:6" x14ac:dyDescent="0.25">
      <c r="A20" s="35" t="s">
        <v>163</v>
      </c>
      <c r="B20" s="108">
        <v>551.20000000000005</v>
      </c>
      <c r="C20" s="108">
        <v>124.8</v>
      </c>
      <c r="D20" s="108" t="s">
        <v>54</v>
      </c>
      <c r="E20" s="95">
        <v>442.3</v>
      </c>
      <c r="F20" s="35"/>
    </row>
    <row r="21" spans="1:6" x14ac:dyDescent="0.25">
      <c r="A21" s="35" t="s">
        <v>164</v>
      </c>
      <c r="B21" s="108">
        <v>169.2</v>
      </c>
      <c r="C21" s="108">
        <v>185.2</v>
      </c>
      <c r="D21" s="108" t="s">
        <v>54</v>
      </c>
      <c r="E21" s="95">
        <v>235</v>
      </c>
      <c r="F21" s="35"/>
    </row>
    <row r="22" spans="1:6" x14ac:dyDescent="0.25">
      <c r="A22" s="35" t="s">
        <v>124</v>
      </c>
      <c r="B22" s="108">
        <v>1543.7</v>
      </c>
      <c r="C22" s="108">
        <v>2814.9</v>
      </c>
      <c r="D22" s="108" t="s">
        <v>54</v>
      </c>
      <c r="E22" s="95">
        <v>3454.2</v>
      </c>
      <c r="F22" s="35"/>
    </row>
    <row r="23" spans="1:6" x14ac:dyDescent="0.25">
      <c r="A23" s="35" t="s">
        <v>125</v>
      </c>
      <c r="B23" s="108">
        <v>782.3</v>
      </c>
      <c r="C23" s="108">
        <v>761.5</v>
      </c>
      <c r="D23" s="108" t="s">
        <v>54</v>
      </c>
      <c r="E23" s="95">
        <v>1596</v>
      </c>
      <c r="F23" s="35"/>
    </row>
    <row r="24" spans="1:6" x14ac:dyDescent="0.25">
      <c r="A24" s="35" t="s">
        <v>126</v>
      </c>
      <c r="B24" s="108">
        <v>2744.3</v>
      </c>
      <c r="C24" s="108">
        <v>3212.3</v>
      </c>
      <c r="D24" s="108" t="s">
        <v>54</v>
      </c>
      <c r="E24" s="95">
        <v>3136.9</v>
      </c>
      <c r="F24" s="35"/>
    </row>
    <row r="25" spans="1:6" x14ac:dyDescent="0.25">
      <c r="A25" s="35" t="s">
        <v>165</v>
      </c>
      <c r="B25" s="108">
        <v>269</v>
      </c>
      <c r="C25" s="108">
        <v>306.39999999999998</v>
      </c>
      <c r="D25" s="108" t="s">
        <v>54</v>
      </c>
      <c r="E25" s="95">
        <v>273.60000000000002</v>
      </c>
      <c r="F25" s="35"/>
    </row>
    <row r="26" spans="1:6" x14ac:dyDescent="0.25">
      <c r="A26" s="35" t="s">
        <v>166</v>
      </c>
      <c r="B26" s="108">
        <v>101.6</v>
      </c>
      <c r="C26" s="108">
        <v>127.8</v>
      </c>
      <c r="D26" s="108" t="s">
        <v>54</v>
      </c>
      <c r="E26" s="95">
        <v>147.1</v>
      </c>
      <c r="F26" s="35"/>
    </row>
    <row r="27" spans="1:6" x14ac:dyDescent="0.25">
      <c r="A27" s="35" t="s">
        <v>127</v>
      </c>
      <c r="B27" s="108">
        <v>341.9</v>
      </c>
      <c r="C27" s="108">
        <v>573.4</v>
      </c>
      <c r="D27" s="108" t="s">
        <v>54</v>
      </c>
      <c r="E27" s="95">
        <v>776.2</v>
      </c>
      <c r="F27" s="35"/>
    </row>
    <row r="28" spans="1:6" x14ac:dyDescent="0.25">
      <c r="A28" s="35" t="s">
        <v>128</v>
      </c>
      <c r="B28" s="108">
        <v>398</v>
      </c>
      <c r="C28" s="108">
        <v>557.70000000000005</v>
      </c>
      <c r="D28" s="108" t="s">
        <v>54</v>
      </c>
      <c r="E28" s="95">
        <v>173</v>
      </c>
      <c r="F28" s="35"/>
    </row>
    <row r="29" spans="1:6" x14ac:dyDescent="0.25">
      <c r="A29" s="35" t="s">
        <v>167</v>
      </c>
      <c r="B29" s="108">
        <v>340.1</v>
      </c>
      <c r="C29" s="108">
        <v>200.5</v>
      </c>
      <c r="D29" s="108" t="s">
        <v>54</v>
      </c>
      <c r="E29" s="95">
        <v>313.8</v>
      </c>
      <c r="F29" s="35"/>
    </row>
    <row r="30" spans="1:6" x14ac:dyDescent="0.25">
      <c r="A30" s="35" t="s">
        <v>168</v>
      </c>
      <c r="B30" s="108">
        <v>54.3</v>
      </c>
      <c r="C30" s="108">
        <v>39.299999999999997</v>
      </c>
      <c r="D30" s="108" t="s">
        <v>54</v>
      </c>
      <c r="E30" s="95">
        <v>71.7</v>
      </c>
      <c r="F30" s="35"/>
    </row>
    <row r="31" spans="1:6" x14ac:dyDescent="0.25">
      <c r="A31" s="35" t="s">
        <v>169</v>
      </c>
      <c r="B31" s="108">
        <v>755.6</v>
      </c>
      <c r="C31" s="108">
        <v>841.4</v>
      </c>
      <c r="D31" s="108" t="s">
        <v>54</v>
      </c>
      <c r="E31" s="95">
        <v>694</v>
      </c>
      <c r="F31" s="35"/>
    </row>
    <row r="32" spans="1:6" x14ac:dyDescent="0.25">
      <c r="A32" s="35" t="s">
        <v>131</v>
      </c>
      <c r="B32" s="108">
        <v>6712.7</v>
      </c>
      <c r="C32" s="108">
        <v>7258.9</v>
      </c>
      <c r="D32" s="108" t="s">
        <v>54</v>
      </c>
      <c r="E32" s="95">
        <v>8016</v>
      </c>
      <c r="F32" s="35"/>
    </row>
    <row r="33" spans="1:6" x14ac:dyDescent="0.25">
      <c r="A33" s="35" t="s">
        <v>133</v>
      </c>
      <c r="B33" s="108">
        <v>248.5</v>
      </c>
      <c r="C33" s="108">
        <v>1</v>
      </c>
      <c r="D33" s="108" t="s">
        <v>54</v>
      </c>
      <c r="E33" s="95">
        <v>81</v>
      </c>
      <c r="F33" s="35"/>
    </row>
    <row r="34" spans="1:6" x14ac:dyDescent="0.25">
      <c r="A34" s="35" t="s">
        <v>135</v>
      </c>
      <c r="B34" s="108">
        <v>1544.9</v>
      </c>
      <c r="C34" s="108">
        <v>1195.4000000000001</v>
      </c>
      <c r="D34" s="108" t="s">
        <v>54</v>
      </c>
      <c r="E34" s="95">
        <v>3002.8</v>
      </c>
      <c r="F34" s="35"/>
    </row>
    <row r="35" spans="1:6" x14ac:dyDescent="0.25">
      <c r="A35" s="35" t="s">
        <v>136</v>
      </c>
      <c r="B35" s="108">
        <v>544.70000000000005</v>
      </c>
      <c r="C35" s="108">
        <v>496.1</v>
      </c>
      <c r="D35" s="108" t="s">
        <v>54</v>
      </c>
      <c r="E35" s="95">
        <v>368.3</v>
      </c>
      <c r="F35" s="35"/>
    </row>
    <row r="36" spans="1:6" x14ac:dyDescent="0.25">
      <c r="A36" s="35" t="s">
        <v>137</v>
      </c>
      <c r="B36" s="108">
        <v>224.9</v>
      </c>
      <c r="C36" s="108">
        <v>187.3</v>
      </c>
      <c r="D36" s="108" t="s">
        <v>54</v>
      </c>
      <c r="E36" s="95">
        <v>156.4</v>
      </c>
      <c r="F36" s="35"/>
    </row>
    <row r="37" spans="1:6" x14ac:dyDescent="0.25">
      <c r="A37" s="35" t="s">
        <v>139</v>
      </c>
      <c r="B37" s="108">
        <v>54.5</v>
      </c>
      <c r="C37" s="108">
        <v>112.4</v>
      </c>
      <c r="D37" s="108" t="s">
        <v>54</v>
      </c>
      <c r="E37" s="95">
        <v>242.5</v>
      </c>
      <c r="F37" s="35"/>
    </row>
    <row r="38" spans="1:6" x14ac:dyDescent="0.25">
      <c r="A38" s="35" t="s">
        <v>140</v>
      </c>
      <c r="B38" s="108">
        <v>1048.5</v>
      </c>
      <c r="C38" s="108">
        <v>977.4</v>
      </c>
      <c r="D38" s="108" t="s">
        <v>54</v>
      </c>
      <c r="E38" s="95">
        <v>909.1</v>
      </c>
      <c r="F38" s="35"/>
    </row>
    <row r="39" spans="1:6" x14ac:dyDescent="0.25">
      <c r="A39" s="35" t="s">
        <v>170</v>
      </c>
      <c r="B39" s="108">
        <v>149.9</v>
      </c>
      <c r="C39" s="108">
        <v>127.6</v>
      </c>
      <c r="D39" s="108" t="s">
        <v>54</v>
      </c>
      <c r="E39" s="95">
        <v>148.1</v>
      </c>
      <c r="F39" s="35"/>
    </row>
    <row r="40" spans="1:6" x14ac:dyDescent="0.25">
      <c r="A40" s="35" t="s">
        <v>145</v>
      </c>
      <c r="B40" s="108">
        <v>655.20000000000005</v>
      </c>
      <c r="C40" s="108">
        <v>606.1</v>
      </c>
      <c r="D40" s="108" t="s">
        <v>54</v>
      </c>
      <c r="E40" s="95">
        <v>1114.9000000000001</v>
      </c>
      <c r="F40" s="35"/>
    </row>
    <row r="41" spans="1:6" x14ac:dyDescent="0.25">
      <c r="A41" s="35" t="s">
        <v>147</v>
      </c>
      <c r="B41" s="108">
        <v>86.7</v>
      </c>
      <c r="C41" s="108">
        <v>90.9</v>
      </c>
      <c r="D41" s="108" t="s">
        <v>54</v>
      </c>
      <c r="E41" s="95">
        <v>132.19999999999999</v>
      </c>
      <c r="F41" s="35"/>
    </row>
    <row r="42" spans="1:6" x14ac:dyDescent="0.25">
      <c r="A42" s="35" t="s">
        <v>171</v>
      </c>
      <c r="B42" s="108">
        <v>324.60000000000002</v>
      </c>
      <c r="C42" s="108">
        <v>471.9</v>
      </c>
      <c r="D42" s="108" t="s">
        <v>54</v>
      </c>
      <c r="E42" s="95">
        <v>245.9</v>
      </c>
      <c r="F42" s="35"/>
    </row>
    <row r="43" spans="1:6" x14ac:dyDescent="0.25">
      <c r="A43" s="35" t="s">
        <v>172</v>
      </c>
      <c r="B43" s="108">
        <v>1073.3</v>
      </c>
      <c r="C43" s="108">
        <v>2377.6999999999998</v>
      </c>
      <c r="D43" s="108" t="s">
        <v>54</v>
      </c>
      <c r="E43" s="95">
        <v>981.4</v>
      </c>
      <c r="F43" s="35"/>
    </row>
    <row r="44" spans="1:6" x14ac:dyDescent="0.25">
      <c r="A44" s="35" t="s">
        <v>150</v>
      </c>
      <c r="B44" s="108">
        <v>608.70000000000005</v>
      </c>
      <c r="C44" s="108">
        <v>572.9</v>
      </c>
      <c r="D44" s="108" t="s">
        <v>54</v>
      </c>
      <c r="E44" s="95">
        <v>446.6</v>
      </c>
      <c r="F44" s="35"/>
    </row>
    <row r="45" spans="1:6" x14ac:dyDescent="0.25">
      <c r="A45" s="35" t="s">
        <v>173</v>
      </c>
      <c r="B45" s="108">
        <v>491.5</v>
      </c>
      <c r="C45" s="108">
        <v>429.8</v>
      </c>
      <c r="D45" s="108" t="s">
        <v>54</v>
      </c>
      <c r="E45" s="95">
        <v>352.2</v>
      </c>
      <c r="F45" s="35"/>
    </row>
    <row r="46" spans="1:6" x14ac:dyDescent="0.25">
      <c r="A46" s="35" t="s">
        <v>151</v>
      </c>
      <c r="B46" s="108">
        <v>3052.7</v>
      </c>
      <c r="C46" s="108">
        <v>3882.7</v>
      </c>
      <c r="D46" s="108" t="s">
        <v>54</v>
      </c>
      <c r="E46" s="95">
        <v>2527.1</v>
      </c>
      <c r="F46" s="35"/>
    </row>
    <row r="47" spans="1:6" x14ac:dyDescent="0.25">
      <c r="A47" s="35" t="s">
        <v>174</v>
      </c>
      <c r="B47" s="108">
        <v>2784.7</v>
      </c>
      <c r="C47" s="108">
        <v>3598.2</v>
      </c>
      <c r="D47" s="108" t="s">
        <v>54</v>
      </c>
      <c r="E47" s="95">
        <v>2331</v>
      </c>
      <c r="F47" s="35"/>
    </row>
    <row r="48" spans="1:6" x14ac:dyDescent="0.25">
      <c r="A48" s="89" t="s">
        <v>175</v>
      </c>
      <c r="B48" s="109">
        <v>106152.5</v>
      </c>
      <c r="C48" s="109">
        <v>140124.4</v>
      </c>
      <c r="D48" s="109" t="s">
        <v>54</v>
      </c>
      <c r="E48" s="90">
        <v>143097.20000000001</v>
      </c>
      <c r="F48" s="34"/>
    </row>
    <row r="49" spans="1:6" ht="16.5" hidden="1" customHeight="1" x14ac:dyDescent="0.25">
      <c r="A49" s="35"/>
      <c r="B49" s="95"/>
      <c r="C49" s="95"/>
      <c r="D49" s="95"/>
      <c r="E49" s="5">
        <v>150117.4</v>
      </c>
      <c r="F49" s="34"/>
    </row>
    <row r="50" spans="1:6" ht="14.25" customHeight="1" x14ac:dyDescent="0.25">
      <c r="A50" s="4" t="s">
        <v>223</v>
      </c>
      <c r="B50" s="4"/>
      <c r="C50" s="4"/>
      <c r="D50" s="5"/>
      <c r="E50" s="102"/>
      <c r="F50" s="110"/>
    </row>
    <row r="51" spans="1:6" ht="16.5" customHeight="1" x14ac:dyDescent="0.25">
      <c r="A51" s="4" t="s">
        <v>176</v>
      </c>
      <c r="B51" s="4"/>
      <c r="C51" s="4"/>
      <c r="D51" s="5"/>
      <c r="E51" s="102"/>
      <c r="F51" s="110"/>
    </row>
    <row r="52" spans="1:6" ht="3.75" customHeight="1" x14ac:dyDescent="0.25">
      <c r="A52" s="4"/>
      <c r="B52" s="4"/>
      <c r="C52" s="4"/>
      <c r="D52" s="5"/>
      <c r="E52" s="102"/>
      <c r="F52" s="110"/>
    </row>
    <row r="53" spans="1:6" ht="13.5" customHeight="1" x14ac:dyDescent="0.25">
      <c r="A53" s="129" t="s">
        <v>109</v>
      </c>
      <c r="B53" s="129"/>
      <c r="C53" s="129"/>
      <c r="D53" s="129"/>
      <c r="E53" s="129"/>
      <c r="F53" s="110"/>
    </row>
    <row r="54" spans="1:6" ht="17.25" customHeight="1" x14ac:dyDescent="0.25">
      <c r="A54" s="115" t="s">
        <v>110</v>
      </c>
      <c r="B54" s="115"/>
      <c r="C54" s="115"/>
      <c r="D54" s="115"/>
      <c r="E54" s="115"/>
      <c r="F54" s="110"/>
    </row>
    <row r="55" spans="1:6" x14ac:dyDescent="0.25">
      <c r="A55" s="4" t="s">
        <v>227</v>
      </c>
      <c r="B55" s="4"/>
      <c r="C55" s="4"/>
      <c r="D55" s="5"/>
      <c r="E55" s="102"/>
      <c r="F55" s="110"/>
    </row>
    <row r="56" spans="1:6" x14ac:dyDescent="0.25">
      <c r="A56" s="9"/>
      <c r="B56" s="9"/>
      <c r="C56" s="9"/>
      <c r="D56" s="5"/>
      <c r="E56" s="22"/>
      <c r="F56" s="36"/>
    </row>
  </sheetData>
  <mergeCells count="2">
    <mergeCell ref="B5:E5"/>
    <mergeCell ref="A53:E53"/>
  </mergeCells>
  <pageMargins left="0.7" right="0.7" top="0.75" bottom="0.75" header="0.3" footer="0.3"/>
  <pageSetup scale="8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>
      <selection activeCell="N11" sqref="N11"/>
    </sheetView>
  </sheetViews>
  <sheetFormatPr defaultRowHeight="15" x14ac:dyDescent="0.25"/>
  <cols>
    <col min="1" max="1" width="16.5703125" customWidth="1"/>
    <col min="2" max="5" width="11.7109375" customWidth="1"/>
    <col min="6" max="6" width="5.7109375" customWidth="1"/>
    <col min="7" max="7" width="2.7109375" customWidth="1"/>
  </cols>
  <sheetData>
    <row r="1" spans="1:9" x14ac:dyDescent="0.25">
      <c r="A1" s="4" t="s">
        <v>229</v>
      </c>
      <c r="B1" s="4"/>
      <c r="C1" s="4"/>
      <c r="D1" s="4"/>
      <c r="E1" s="97"/>
      <c r="F1" s="97"/>
      <c r="G1" s="4"/>
      <c r="H1" s="4"/>
      <c r="I1" s="97"/>
    </row>
    <row r="2" spans="1:9" x14ac:dyDescent="0.25">
      <c r="A2" s="64"/>
      <c r="B2" s="10" t="s">
        <v>230</v>
      </c>
      <c r="C2" s="10" t="s">
        <v>230</v>
      </c>
      <c r="D2" s="10" t="s">
        <v>231</v>
      </c>
      <c r="E2" s="111"/>
      <c r="F2" s="97"/>
      <c r="G2" s="49"/>
      <c r="H2" s="3"/>
      <c r="I2" s="97"/>
    </row>
    <row r="3" spans="1:9" x14ac:dyDescent="0.25">
      <c r="A3" s="121" t="s">
        <v>177</v>
      </c>
      <c r="B3" s="41">
        <v>2017</v>
      </c>
      <c r="C3" s="41">
        <v>2018</v>
      </c>
      <c r="D3" s="60" t="s">
        <v>232</v>
      </c>
      <c r="E3" s="60" t="s">
        <v>233</v>
      </c>
      <c r="F3" s="97"/>
      <c r="G3" s="120"/>
      <c r="H3" s="96"/>
      <c r="I3" s="97"/>
    </row>
    <row r="4" spans="1:9" x14ac:dyDescent="0.25">
      <c r="A4" s="49"/>
      <c r="B4" s="3"/>
      <c r="C4" s="4"/>
      <c r="D4" s="3"/>
      <c r="E4" s="3"/>
      <c r="F4" s="4"/>
      <c r="G4" s="112"/>
      <c r="H4" s="112"/>
      <c r="I4" s="97"/>
    </row>
    <row r="5" spans="1:9" x14ac:dyDescent="0.25">
      <c r="A5" s="4"/>
      <c r="B5" s="122" t="s">
        <v>234</v>
      </c>
      <c r="C5" s="54"/>
      <c r="D5" s="54"/>
      <c r="E5" s="123" t="s">
        <v>235</v>
      </c>
      <c r="F5" s="4"/>
      <c r="G5" s="4"/>
      <c r="H5" s="97"/>
      <c r="I5" s="97"/>
    </row>
    <row r="6" spans="1:9" x14ac:dyDescent="0.25">
      <c r="A6" s="4" t="s">
        <v>4</v>
      </c>
      <c r="B6" s="4"/>
      <c r="C6" s="4"/>
      <c r="D6" s="4"/>
      <c r="E6" s="4"/>
      <c r="F6" s="4"/>
      <c r="G6" s="4"/>
      <c r="H6" s="5"/>
      <c r="I6" s="97"/>
    </row>
    <row r="7" spans="1:9" x14ac:dyDescent="0.25">
      <c r="A7" s="4" t="s">
        <v>178</v>
      </c>
      <c r="B7" s="24">
        <v>435</v>
      </c>
      <c r="C7" s="24">
        <v>510</v>
      </c>
      <c r="D7" s="24">
        <v>510</v>
      </c>
      <c r="E7" s="124">
        <f>(D7/C7)*100</f>
        <v>100</v>
      </c>
      <c r="F7" s="4"/>
      <c r="G7" s="5"/>
      <c r="H7" s="4"/>
      <c r="I7" s="97"/>
    </row>
    <row r="8" spans="1:9" x14ac:dyDescent="0.25">
      <c r="A8" s="4" t="s">
        <v>179</v>
      </c>
      <c r="B8" s="24">
        <v>99</v>
      </c>
      <c r="C8" s="24">
        <v>117</v>
      </c>
      <c r="D8" s="24">
        <v>90</v>
      </c>
      <c r="E8" s="124">
        <f t="shared" ref="E8:E32" si="0">(D8/C8)*100</f>
        <v>76.923076923076934</v>
      </c>
      <c r="F8" s="4"/>
      <c r="G8" s="5"/>
      <c r="H8" s="5"/>
      <c r="I8" s="97"/>
    </row>
    <row r="9" spans="1:9" x14ac:dyDescent="0.25">
      <c r="A9" s="4" t="s">
        <v>180</v>
      </c>
      <c r="B9" s="24">
        <v>1280</v>
      </c>
      <c r="C9" s="24">
        <v>1430</v>
      </c>
      <c r="D9" s="24">
        <v>1350</v>
      </c>
      <c r="E9" s="124">
        <f t="shared" si="0"/>
        <v>94.4055944055944</v>
      </c>
      <c r="F9" s="4"/>
      <c r="G9" s="5"/>
      <c r="H9" s="5"/>
      <c r="I9" s="97"/>
    </row>
    <row r="10" spans="1:9" x14ac:dyDescent="0.25">
      <c r="A10" s="4" t="s">
        <v>236</v>
      </c>
      <c r="B10" s="24">
        <v>375</v>
      </c>
      <c r="C10" s="24">
        <v>430</v>
      </c>
      <c r="D10" s="24">
        <v>470</v>
      </c>
      <c r="E10" s="124">
        <f t="shared" si="0"/>
        <v>109.30232558139534</v>
      </c>
      <c r="F10" s="4"/>
      <c r="G10" s="5"/>
      <c r="H10" s="5"/>
      <c r="I10" s="97"/>
    </row>
    <row r="11" spans="1:9" x14ac:dyDescent="0.25">
      <c r="A11" s="4" t="s">
        <v>237</v>
      </c>
      <c r="B11" s="24">
        <v>250</v>
      </c>
      <c r="C11" s="24">
        <v>300</v>
      </c>
      <c r="D11" s="24">
        <v>290</v>
      </c>
      <c r="E11" s="124">
        <f t="shared" si="0"/>
        <v>96.666666666666671</v>
      </c>
      <c r="F11" s="4"/>
      <c r="G11" s="5"/>
      <c r="H11" s="5"/>
      <c r="I11" s="97"/>
    </row>
    <row r="12" spans="1:9" x14ac:dyDescent="0.25">
      <c r="A12" s="4" t="s">
        <v>181</v>
      </c>
      <c r="B12" s="24">
        <v>84</v>
      </c>
      <c r="C12" s="24">
        <v>98</v>
      </c>
      <c r="D12" s="24">
        <v>100</v>
      </c>
      <c r="E12" s="124">
        <f t="shared" si="0"/>
        <v>102.04081632653062</v>
      </c>
      <c r="F12" s="4"/>
      <c r="G12" s="5"/>
      <c r="H12" s="5"/>
      <c r="I12" s="97"/>
    </row>
    <row r="13" spans="1:9" x14ac:dyDescent="0.25">
      <c r="A13" s="4" t="s">
        <v>182</v>
      </c>
      <c r="B13" s="24">
        <f>SUM(B7:B12)</f>
        <v>2523</v>
      </c>
      <c r="C13" s="24">
        <f>SUM(C7:C12)</f>
        <v>2885</v>
      </c>
      <c r="D13" s="24">
        <f>SUM(D7:D12)</f>
        <v>2810</v>
      </c>
      <c r="E13" s="124">
        <f t="shared" si="0"/>
        <v>97.400346620450605</v>
      </c>
      <c r="F13" s="4"/>
      <c r="G13" s="5"/>
      <c r="H13" s="5"/>
      <c r="I13" s="97"/>
    </row>
    <row r="14" spans="1:9" x14ac:dyDescent="0.25">
      <c r="A14" s="4"/>
      <c r="B14" s="24"/>
      <c r="C14" s="24"/>
      <c r="D14" s="24"/>
      <c r="E14" s="124"/>
      <c r="F14" s="4"/>
      <c r="G14" s="5"/>
      <c r="H14" s="5"/>
      <c r="I14" s="97"/>
    </row>
    <row r="15" spans="1:9" x14ac:dyDescent="0.25">
      <c r="A15" s="4" t="s">
        <v>183</v>
      </c>
      <c r="B15" s="24">
        <v>445</v>
      </c>
      <c r="C15" s="24">
        <v>485</v>
      </c>
      <c r="D15" s="24">
        <v>580</v>
      </c>
      <c r="E15" s="124">
        <f t="shared" si="0"/>
        <v>119.58762886597938</v>
      </c>
      <c r="F15" s="4"/>
      <c r="G15" s="5"/>
      <c r="H15" s="5"/>
      <c r="I15" s="97"/>
    </row>
    <row r="16" spans="1:9" x14ac:dyDescent="0.25">
      <c r="A16" s="4" t="s">
        <v>184</v>
      </c>
      <c r="B16" s="24">
        <v>220</v>
      </c>
      <c r="C16" s="24">
        <v>195</v>
      </c>
      <c r="D16" s="24">
        <v>260</v>
      </c>
      <c r="E16" s="124">
        <f t="shared" si="0"/>
        <v>133.33333333333331</v>
      </c>
      <c r="F16" s="4"/>
      <c r="G16" s="5"/>
      <c r="H16" s="5"/>
      <c r="I16" s="97"/>
    </row>
    <row r="17" spans="1:9" x14ac:dyDescent="0.25">
      <c r="A17" s="4" t="s">
        <v>185</v>
      </c>
      <c r="B17" s="24">
        <v>630</v>
      </c>
      <c r="C17" s="24">
        <v>620</v>
      </c>
      <c r="D17" s="24">
        <v>680</v>
      </c>
      <c r="E17" s="124">
        <f t="shared" si="0"/>
        <v>109.6774193548387</v>
      </c>
      <c r="F17" s="4"/>
      <c r="G17" s="5"/>
      <c r="H17" s="5"/>
      <c r="I17" s="97"/>
    </row>
    <row r="18" spans="1:9" x14ac:dyDescent="0.25">
      <c r="A18" s="4" t="s">
        <v>186</v>
      </c>
      <c r="B18" s="24">
        <v>305</v>
      </c>
      <c r="C18" s="24">
        <v>325</v>
      </c>
      <c r="D18" s="24">
        <v>380</v>
      </c>
      <c r="E18" s="124">
        <f t="shared" si="0"/>
        <v>116.92307692307693</v>
      </c>
      <c r="F18" s="4"/>
      <c r="G18" s="5"/>
      <c r="H18" s="5"/>
      <c r="I18" s="97"/>
    </row>
    <row r="19" spans="1:9" x14ac:dyDescent="0.25">
      <c r="A19" s="4" t="s">
        <v>187</v>
      </c>
      <c r="B19" s="24">
        <v>345</v>
      </c>
      <c r="C19" s="24">
        <v>360</v>
      </c>
      <c r="D19" s="24">
        <v>360</v>
      </c>
      <c r="E19" s="124">
        <f t="shared" si="0"/>
        <v>100</v>
      </c>
      <c r="F19" s="4"/>
      <c r="G19" s="5"/>
      <c r="H19" s="5"/>
      <c r="I19" s="97"/>
    </row>
    <row r="20" spans="1:9" x14ac:dyDescent="0.25">
      <c r="A20" s="4" t="s">
        <v>188</v>
      </c>
      <c r="B20" s="24">
        <f>SUM(B15:B19)</f>
        <v>1945</v>
      </c>
      <c r="C20" s="24">
        <f>SUM(C15:C19)</f>
        <v>1985</v>
      </c>
      <c r="D20" s="24">
        <f>SUM(D15:D19)</f>
        <v>2260</v>
      </c>
      <c r="E20" s="124">
        <f t="shared" si="0"/>
        <v>113.85390428211586</v>
      </c>
      <c r="F20" s="4"/>
      <c r="G20" s="5"/>
      <c r="H20" s="5"/>
      <c r="I20" s="97"/>
    </row>
    <row r="21" spans="1:9" x14ac:dyDescent="0.25">
      <c r="A21" s="4"/>
      <c r="B21" s="24"/>
      <c r="C21" s="24"/>
      <c r="D21" s="24"/>
      <c r="E21" s="124"/>
      <c r="F21" s="4"/>
      <c r="G21" s="5"/>
      <c r="H21" s="5"/>
      <c r="I21" s="97"/>
    </row>
    <row r="22" spans="1:9" x14ac:dyDescent="0.25">
      <c r="A22" s="4" t="s">
        <v>189</v>
      </c>
      <c r="B22" s="24">
        <v>93</v>
      </c>
      <c r="C22" s="24">
        <v>165</v>
      </c>
      <c r="D22" s="24">
        <v>170</v>
      </c>
      <c r="E22" s="124">
        <f t="shared" si="0"/>
        <v>103.03030303030303</v>
      </c>
      <c r="F22" s="4"/>
      <c r="G22" s="5"/>
      <c r="H22" s="5"/>
      <c r="I22" s="97"/>
    </row>
    <row r="23" spans="1:9" x14ac:dyDescent="0.25">
      <c r="A23" s="4" t="s">
        <v>190</v>
      </c>
      <c r="B23" s="24">
        <v>590</v>
      </c>
      <c r="C23" s="24">
        <v>780</v>
      </c>
      <c r="D23" s="24">
        <v>720</v>
      </c>
      <c r="E23" s="124">
        <f t="shared" si="0"/>
        <v>92.307692307692307</v>
      </c>
      <c r="F23" s="4"/>
      <c r="G23" s="5"/>
      <c r="H23" s="5"/>
      <c r="I23" s="97"/>
    </row>
    <row r="24" spans="1:9" x14ac:dyDescent="0.25">
      <c r="A24" s="4" t="s">
        <v>191</v>
      </c>
      <c r="B24" s="24">
        <v>7000</v>
      </c>
      <c r="C24" s="24">
        <v>7750</v>
      </c>
      <c r="D24" s="24">
        <v>7300</v>
      </c>
      <c r="E24" s="124">
        <f t="shared" si="0"/>
        <v>94.193548387096769</v>
      </c>
      <c r="F24" s="4"/>
      <c r="G24" s="5"/>
      <c r="H24" s="5"/>
      <c r="I24" s="97"/>
    </row>
    <row r="25" spans="1:9" x14ac:dyDescent="0.25">
      <c r="A25" s="4" t="s">
        <v>192</v>
      </c>
      <c r="B25" s="24">
        <f>SUM(B22:B24)</f>
        <v>7683</v>
      </c>
      <c r="C25" s="24">
        <f>SUM(C22:C24)</f>
        <v>8695</v>
      </c>
      <c r="D25" s="24">
        <f>SUM(D22:D24)</f>
        <v>8190</v>
      </c>
      <c r="E25" s="124">
        <f t="shared" si="0"/>
        <v>94.192064404830361</v>
      </c>
      <c r="F25" s="4"/>
      <c r="G25" s="5"/>
      <c r="H25" s="5"/>
      <c r="I25" s="97"/>
    </row>
    <row r="26" spans="1:9" x14ac:dyDescent="0.25">
      <c r="A26" s="4"/>
      <c r="B26" s="24"/>
      <c r="C26" s="24"/>
      <c r="D26" s="24"/>
      <c r="E26" s="124"/>
      <c r="F26" s="4"/>
      <c r="G26" s="5"/>
      <c r="H26" s="5"/>
      <c r="I26" s="97"/>
    </row>
    <row r="27" spans="1:9" x14ac:dyDescent="0.25">
      <c r="A27" s="4" t="s">
        <v>193</v>
      </c>
      <c r="B27" s="24">
        <v>160</v>
      </c>
      <c r="C27" s="24">
        <v>160</v>
      </c>
      <c r="D27" s="24">
        <v>155</v>
      </c>
      <c r="E27" s="124">
        <f t="shared" si="0"/>
        <v>96.875</v>
      </c>
      <c r="F27" s="4"/>
      <c r="G27" s="5"/>
      <c r="H27" s="5"/>
      <c r="I27" s="97"/>
    </row>
    <row r="28" spans="1:9" x14ac:dyDescent="0.25">
      <c r="A28" s="4" t="s">
        <v>194</v>
      </c>
      <c r="B28" s="24">
        <v>88</v>
      </c>
      <c r="C28" s="24">
        <v>48</v>
      </c>
      <c r="D28" s="24">
        <v>40</v>
      </c>
      <c r="E28" s="124">
        <f t="shared" si="0"/>
        <v>83.333333333333343</v>
      </c>
      <c r="F28" s="4"/>
      <c r="G28" s="5"/>
      <c r="H28" s="5"/>
      <c r="I28" s="97"/>
    </row>
    <row r="29" spans="1:9" x14ac:dyDescent="0.25">
      <c r="A29" s="4" t="s">
        <v>195</v>
      </c>
      <c r="B29" s="24">
        <v>66</v>
      </c>
      <c r="C29" s="24">
        <v>77</v>
      </c>
      <c r="D29" s="24">
        <v>70</v>
      </c>
      <c r="E29" s="124">
        <f t="shared" si="0"/>
        <v>90.909090909090907</v>
      </c>
      <c r="F29" s="4"/>
      <c r="G29" s="5"/>
      <c r="H29" s="5"/>
      <c r="I29" s="97"/>
    </row>
    <row r="30" spans="1:9" x14ac:dyDescent="0.25">
      <c r="A30" s="4" t="s">
        <v>196</v>
      </c>
      <c r="B30" s="24">
        <f>SUM(B27:B29)</f>
        <v>314</v>
      </c>
      <c r="C30" s="24">
        <f>SUM(C27:C29)</f>
        <v>285</v>
      </c>
      <c r="D30" s="24">
        <f>SUM(D27:D29)</f>
        <v>265</v>
      </c>
      <c r="E30" s="124">
        <f t="shared" si="0"/>
        <v>92.982456140350877</v>
      </c>
      <c r="F30" s="4"/>
      <c r="G30" s="5"/>
      <c r="H30" s="5"/>
      <c r="I30" s="97"/>
    </row>
    <row r="31" spans="1:9" x14ac:dyDescent="0.25">
      <c r="A31" s="4"/>
      <c r="B31" s="24"/>
      <c r="C31" s="24"/>
      <c r="D31" s="24"/>
      <c r="E31" s="124"/>
      <c r="F31" s="4"/>
      <c r="G31" s="5"/>
      <c r="H31" s="5"/>
      <c r="I31" s="97"/>
    </row>
    <row r="32" spans="1:9" x14ac:dyDescent="0.25">
      <c r="A32" s="4" t="s">
        <v>238</v>
      </c>
      <c r="B32" s="24">
        <f>B13+B20+B25+B30</f>
        <v>12465</v>
      </c>
      <c r="C32" s="24">
        <f>C13+C20+C25+C30</f>
        <v>13850</v>
      </c>
      <c r="D32" s="24">
        <f>D13+D20+D25+D30</f>
        <v>13525</v>
      </c>
      <c r="E32" s="124">
        <f t="shared" si="0"/>
        <v>97.653429602888082</v>
      </c>
      <c r="F32" s="4"/>
      <c r="G32" s="5"/>
      <c r="H32" s="5"/>
      <c r="I32" s="97"/>
    </row>
    <row r="33" spans="1:9" x14ac:dyDescent="0.25">
      <c r="A33" s="4"/>
      <c r="B33" s="24"/>
      <c r="C33" s="24"/>
      <c r="D33" s="24"/>
      <c r="E33" s="124"/>
      <c r="F33" s="4"/>
      <c r="G33" s="5"/>
      <c r="H33" s="5"/>
      <c r="I33" s="97"/>
    </row>
    <row r="34" spans="1:9" x14ac:dyDescent="0.25">
      <c r="A34" s="4" t="s">
        <v>197</v>
      </c>
      <c r="B34" s="24"/>
      <c r="C34" s="24"/>
      <c r="D34" s="24"/>
      <c r="E34" s="124"/>
      <c r="F34" s="4"/>
      <c r="G34" s="5"/>
      <c r="H34" s="5"/>
      <c r="I34" s="97"/>
    </row>
    <row r="35" spans="1:9" x14ac:dyDescent="0.25">
      <c r="A35" s="4" t="s">
        <v>193</v>
      </c>
      <c r="B35" s="24">
        <v>15</v>
      </c>
      <c r="C35" s="24">
        <v>14</v>
      </c>
      <c r="D35" s="24">
        <v>8</v>
      </c>
      <c r="E35" s="124">
        <f t="shared" ref="E35:E42" si="1">(D35/C35)*100</f>
        <v>57.142857142857139</v>
      </c>
      <c r="F35" s="4"/>
      <c r="G35" s="5"/>
      <c r="H35" s="5"/>
      <c r="I35" s="97"/>
    </row>
    <row r="36" spans="1:9" x14ac:dyDescent="0.25">
      <c r="A36" s="4" t="s">
        <v>194</v>
      </c>
      <c r="B36" s="24">
        <v>216</v>
      </c>
      <c r="C36" s="24">
        <v>210</v>
      </c>
      <c r="D36" s="24">
        <v>225</v>
      </c>
      <c r="E36" s="124">
        <f t="shared" si="1"/>
        <v>107.14285714285714</v>
      </c>
      <c r="F36" s="4"/>
      <c r="G36" s="5"/>
      <c r="H36" s="5"/>
      <c r="I36" s="97"/>
    </row>
    <row r="37" spans="1:9" x14ac:dyDescent="0.25">
      <c r="A37" s="4" t="s">
        <v>195</v>
      </c>
      <c r="B37" s="24">
        <v>7.5</v>
      </c>
      <c r="C37" s="24">
        <v>7</v>
      </c>
      <c r="D37" s="24">
        <v>8</v>
      </c>
      <c r="E37" s="124">
        <f t="shared" si="1"/>
        <v>114.28571428571428</v>
      </c>
      <c r="F37" s="4"/>
      <c r="G37" s="5"/>
      <c r="H37" s="5"/>
      <c r="I37" s="97"/>
    </row>
    <row r="38" spans="1:9" x14ac:dyDescent="0.25">
      <c r="A38" s="4" t="s">
        <v>191</v>
      </c>
      <c r="B38" s="24">
        <v>14</v>
      </c>
      <c r="C38" s="24">
        <v>18</v>
      </c>
      <c r="D38" s="24">
        <v>14</v>
      </c>
      <c r="E38" s="124">
        <f t="shared" si="1"/>
        <v>77.777777777777786</v>
      </c>
      <c r="F38" s="4"/>
      <c r="G38" s="5"/>
      <c r="H38" s="5"/>
      <c r="I38" s="97"/>
    </row>
    <row r="39" spans="1:9" x14ac:dyDescent="0.25">
      <c r="A39" s="4"/>
      <c r="B39" s="24"/>
      <c r="C39" s="24"/>
      <c r="D39" s="24"/>
      <c r="E39" s="124"/>
      <c r="F39" s="4"/>
      <c r="G39" s="5"/>
      <c r="H39" s="5"/>
      <c r="I39" s="97"/>
    </row>
    <row r="40" spans="1:9" x14ac:dyDescent="0.25">
      <c r="A40" s="4" t="s">
        <v>198</v>
      </c>
      <c r="B40" s="24">
        <f>SUM(B35:B38)</f>
        <v>252.5</v>
      </c>
      <c r="C40" s="24">
        <f>SUM(C35:C38)</f>
        <v>249</v>
      </c>
      <c r="D40" s="24">
        <f>SUM(D35:D38)</f>
        <v>255</v>
      </c>
      <c r="E40" s="124">
        <f t="shared" si="1"/>
        <v>102.40963855421687</v>
      </c>
      <c r="F40" s="4"/>
      <c r="G40" s="5"/>
      <c r="H40" s="5"/>
      <c r="I40" s="97"/>
    </row>
    <row r="41" spans="1:9" ht="12.75" customHeight="1" x14ac:dyDescent="0.25">
      <c r="A41" s="4"/>
      <c r="B41" s="24"/>
      <c r="C41" s="24"/>
      <c r="D41" s="24"/>
      <c r="E41" s="124"/>
      <c r="F41" s="4"/>
      <c r="G41" s="5"/>
      <c r="H41" s="5"/>
      <c r="I41" s="97"/>
    </row>
    <row r="42" spans="1:9" ht="17.25" customHeight="1" x14ac:dyDescent="0.25">
      <c r="A42" s="41" t="s">
        <v>216</v>
      </c>
      <c r="B42" s="67">
        <f>B32+B40</f>
        <v>12717.5</v>
      </c>
      <c r="C42" s="67">
        <f>C32+C40</f>
        <v>14099</v>
      </c>
      <c r="D42" s="67">
        <f>D32+D40</f>
        <v>13780</v>
      </c>
      <c r="E42" s="125">
        <f t="shared" si="1"/>
        <v>97.737428186396201</v>
      </c>
      <c r="F42" s="4"/>
      <c r="G42" s="15"/>
      <c r="H42" s="97"/>
      <c r="I42" s="4"/>
    </row>
    <row r="43" spans="1:9" ht="14.25" customHeight="1" x14ac:dyDescent="0.25">
      <c r="A43" s="4" t="s">
        <v>239</v>
      </c>
      <c r="B43" s="4"/>
      <c r="C43" s="4"/>
      <c r="D43" s="4"/>
      <c r="E43" s="4"/>
      <c r="F43" s="4"/>
      <c r="G43" s="15"/>
      <c r="H43" s="97"/>
      <c r="I43" s="4"/>
    </row>
    <row r="44" spans="1:9" ht="15.75" customHeight="1" x14ac:dyDescent="0.25">
      <c r="A44" s="4" t="s">
        <v>240</v>
      </c>
      <c r="B44" s="97"/>
      <c r="C44" s="97"/>
      <c r="D44" s="97"/>
      <c r="E44" s="4"/>
      <c r="F44" s="97"/>
      <c r="G44" s="15"/>
      <c r="H44" s="97"/>
      <c r="I44" s="4"/>
    </row>
    <row r="45" spans="1:9" ht="15.75" customHeight="1" x14ac:dyDescent="0.25">
      <c r="A45" s="4" t="s">
        <v>227</v>
      </c>
      <c r="B45" s="97"/>
      <c r="C45" s="97"/>
      <c r="D45" s="97"/>
      <c r="E45" s="4"/>
      <c r="F45" s="97"/>
      <c r="G45" s="15"/>
      <c r="H45" s="97"/>
      <c r="I45" s="4"/>
    </row>
    <row r="46" spans="1:9" ht="14.25" customHeight="1" x14ac:dyDescent="0.25">
      <c r="A46" s="4"/>
      <c r="B46" s="4"/>
      <c r="C46" s="4"/>
      <c r="D46" s="15"/>
      <c r="E46" s="15"/>
      <c r="F46" s="15"/>
      <c r="G46" s="15"/>
      <c r="H46" s="97"/>
      <c r="I46" s="97"/>
    </row>
    <row r="47" spans="1:9" ht="4.5" customHeight="1" x14ac:dyDescent="0.25">
      <c r="A47" s="4"/>
      <c r="B47" s="4"/>
      <c r="C47" s="4"/>
      <c r="D47" s="15"/>
      <c r="E47" s="15"/>
      <c r="F47" s="15"/>
      <c r="G47" s="15"/>
      <c r="H47" s="97"/>
      <c r="I47" s="97"/>
    </row>
    <row r="48" spans="1:9" ht="14.25" customHeight="1" x14ac:dyDescent="0.25">
      <c r="A48" s="4"/>
      <c r="B48" s="97"/>
      <c r="C48" s="97"/>
      <c r="D48" s="97"/>
      <c r="E48" s="97"/>
      <c r="F48" s="97"/>
      <c r="G48" s="97"/>
      <c r="H48" s="4"/>
      <c r="I48" s="97"/>
    </row>
    <row r="49" spans="1:8" x14ac:dyDescent="0.25">
      <c r="A49" s="39"/>
      <c r="B49" s="39"/>
      <c r="C49" s="39"/>
      <c r="D49" s="39"/>
      <c r="E49" s="39"/>
      <c r="F49" s="39"/>
      <c r="G49" s="4"/>
      <c r="H49" s="39"/>
    </row>
    <row r="50" spans="1:8" x14ac:dyDescent="0.25">
      <c r="A50" s="4"/>
      <c r="B50" s="4"/>
      <c r="C50" s="15"/>
      <c r="D50" s="15"/>
      <c r="E50" s="15"/>
      <c r="F50" s="15"/>
      <c r="G50" s="37"/>
      <c r="H50" s="37"/>
    </row>
    <row r="51" spans="1:8" ht="7.5" hidden="1" customHeight="1" x14ac:dyDescent="0.25">
      <c r="A51" s="4"/>
      <c r="B51" s="4"/>
      <c r="C51" s="15"/>
      <c r="D51" s="15"/>
      <c r="E51" s="15"/>
      <c r="F51" s="15"/>
      <c r="G51" s="37"/>
      <c r="H51" s="37"/>
    </row>
    <row r="52" spans="1:8" x14ac:dyDescent="0.25">
      <c r="A52" s="4"/>
      <c r="B52" s="37"/>
      <c r="C52" s="37"/>
      <c r="D52" s="37"/>
      <c r="E52" s="37"/>
      <c r="F52" s="37"/>
      <c r="G52" s="4"/>
      <c r="H52" s="3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tabSelected="1" workbookViewId="0">
      <selection activeCell="L14" sqref="L14"/>
    </sheetView>
  </sheetViews>
  <sheetFormatPr defaultRowHeight="15" x14ac:dyDescent="0.25"/>
  <cols>
    <col min="1" max="1" width="16.4257812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0" t="s">
        <v>207</v>
      </c>
      <c r="B1" s="41"/>
      <c r="C1" s="41"/>
      <c r="D1" s="41"/>
      <c r="E1" s="41"/>
      <c r="F1" s="41"/>
      <c r="G1" s="41"/>
      <c r="H1" s="41"/>
      <c r="I1" s="97"/>
    </row>
    <row r="2" spans="1:9" s="1" customFormat="1" x14ac:dyDescent="0.25">
      <c r="A2" s="4"/>
      <c r="B2" s="4"/>
      <c r="C2" s="4"/>
      <c r="D2" s="42"/>
      <c r="E2" s="42"/>
      <c r="F2" s="43" t="s">
        <v>206</v>
      </c>
      <c r="G2" s="44"/>
      <c r="H2" s="42"/>
      <c r="I2" s="97"/>
    </row>
    <row r="3" spans="1:9" x14ac:dyDescent="0.25">
      <c r="A3" s="45" t="s">
        <v>2</v>
      </c>
      <c r="B3" s="46" t="s">
        <v>1</v>
      </c>
      <c r="C3" s="47"/>
      <c r="D3" s="46" t="s">
        <v>220</v>
      </c>
      <c r="E3" s="98"/>
      <c r="F3" s="48" t="s">
        <v>224</v>
      </c>
      <c r="G3" s="99"/>
      <c r="H3" s="48" t="s">
        <v>226</v>
      </c>
      <c r="I3" s="4"/>
    </row>
    <row r="4" spans="1:9" ht="9" customHeight="1" x14ac:dyDescent="0.25">
      <c r="A4" s="49"/>
      <c r="B4" s="3"/>
      <c r="C4" s="3"/>
      <c r="D4" s="3"/>
      <c r="E4" s="3"/>
      <c r="F4" s="3"/>
      <c r="G4" s="3"/>
      <c r="H4" s="3"/>
      <c r="I4" s="97"/>
    </row>
    <row r="5" spans="1:9" x14ac:dyDescent="0.25">
      <c r="A5" s="49"/>
      <c r="B5" s="126" t="s">
        <v>3</v>
      </c>
      <c r="C5" s="126"/>
      <c r="D5" s="126"/>
      <c r="E5" s="126"/>
      <c r="F5" s="126"/>
      <c r="G5" s="126"/>
      <c r="H5" s="126"/>
      <c r="I5" s="97"/>
    </row>
    <row r="6" spans="1:9" x14ac:dyDescent="0.25">
      <c r="A6" s="4" t="s">
        <v>4</v>
      </c>
      <c r="B6" s="97"/>
      <c r="C6" s="97"/>
      <c r="D6" s="97"/>
      <c r="E6" s="97"/>
      <c r="F6" s="97"/>
      <c r="G6" s="4"/>
      <c r="H6" s="4"/>
      <c r="I6" s="97"/>
    </row>
    <row r="7" spans="1:9" x14ac:dyDescent="0.25">
      <c r="A7" s="4" t="s">
        <v>5</v>
      </c>
      <c r="B7" s="50">
        <v>12.465</v>
      </c>
      <c r="C7" s="4"/>
      <c r="D7" s="50">
        <v>13.85</v>
      </c>
      <c r="E7" s="4"/>
      <c r="F7" s="50">
        <v>13.85</v>
      </c>
      <c r="G7" s="50"/>
      <c r="H7" s="50">
        <v>13.85</v>
      </c>
      <c r="I7" s="97"/>
    </row>
    <row r="8" spans="1:9" x14ac:dyDescent="0.25">
      <c r="A8" s="4" t="s">
        <v>6</v>
      </c>
      <c r="B8" s="50">
        <v>10.85</v>
      </c>
      <c r="C8" s="4"/>
      <c r="D8" s="50">
        <v>10.282999999999999</v>
      </c>
      <c r="E8" s="50"/>
      <c r="F8" s="50">
        <v>10.282999999999999</v>
      </c>
      <c r="G8" s="50"/>
      <c r="H8" s="50">
        <v>10.282999999999999</v>
      </c>
      <c r="I8" s="97"/>
    </row>
    <row r="9" spans="1:9" ht="6.75" customHeight="1" x14ac:dyDescent="0.25">
      <c r="A9" s="4"/>
      <c r="B9" s="50"/>
      <c r="C9" s="50"/>
      <c r="D9" s="50"/>
      <c r="E9" s="50"/>
      <c r="F9" s="50"/>
      <c r="G9" s="50"/>
      <c r="H9" s="5"/>
      <c r="I9" s="97"/>
    </row>
    <row r="10" spans="1:9" x14ac:dyDescent="0.25">
      <c r="A10" s="4"/>
      <c r="B10" s="126" t="s">
        <v>199</v>
      </c>
      <c r="C10" s="127"/>
      <c r="D10" s="127"/>
      <c r="E10" s="127"/>
      <c r="F10" s="127"/>
      <c r="G10" s="127"/>
      <c r="H10" s="127"/>
      <c r="I10" s="97"/>
    </row>
    <row r="11" spans="1:9" ht="8.25" customHeight="1" x14ac:dyDescent="0.25">
      <c r="A11" s="4"/>
      <c r="B11" s="51"/>
      <c r="C11" s="51"/>
      <c r="D11" s="52"/>
      <c r="E11" s="52"/>
      <c r="F11" s="52"/>
      <c r="G11" s="52"/>
      <c r="H11" s="53"/>
      <c r="I11" s="97"/>
    </row>
    <row r="12" spans="1:9" x14ac:dyDescent="0.25">
      <c r="A12" s="4" t="s">
        <v>8</v>
      </c>
      <c r="B12" s="4">
        <v>895</v>
      </c>
      <c r="C12" s="4"/>
      <c r="D12" s="113">
        <v>821</v>
      </c>
      <c r="E12" s="4"/>
      <c r="F12" s="113">
        <v>821</v>
      </c>
      <c r="G12" s="4"/>
      <c r="H12" s="113">
        <v>821</v>
      </c>
      <c r="I12" s="97"/>
    </row>
    <row r="13" spans="1:9" ht="8.25" customHeight="1" x14ac:dyDescent="0.25">
      <c r="A13" s="4"/>
      <c r="B13" s="4"/>
      <c r="C13" s="4"/>
      <c r="D13" s="4"/>
      <c r="E13" s="4"/>
      <c r="F13" s="4"/>
      <c r="G13" s="4"/>
      <c r="H13" s="4"/>
      <c r="I13" s="97"/>
    </row>
    <row r="14" spans="1:9" x14ac:dyDescent="0.25">
      <c r="A14" s="4"/>
      <c r="B14" s="126" t="s">
        <v>9</v>
      </c>
      <c r="C14" s="127"/>
      <c r="D14" s="127"/>
      <c r="E14" s="127"/>
      <c r="F14" s="127"/>
      <c r="G14" s="127"/>
      <c r="H14" s="127"/>
      <c r="I14" s="97"/>
    </row>
    <row r="15" spans="1:9" ht="8.25" customHeight="1" x14ac:dyDescent="0.25">
      <c r="A15" s="4"/>
      <c r="B15" s="51"/>
      <c r="C15" s="51"/>
      <c r="D15" s="52"/>
      <c r="E15" s="52"/>
      <c r="F15" s="52"/>
      <c r="G15" s="52"/>
      <c r="H15" s="4"/>
      <c r="I15" s="97"/>
    </row>
    <row r="16" spans="1:9" x14ac:dyDescent="0.25">
      <c r="A16" s="4" t="s">
        <v>10</v>
      </c>
      <c r="B16" s="50">
        <v>2.6859999999999999</v>
      </c>
      <c r="C16" s="50">
        <v>3.6640000000000001</v>
      </c>
      <c r="D16" s="50">
        <v>4.1970000000000001</v>
      </c>
      <c r="E16" s="4"/>
      <c r="F16" s="50">
        <v>4.1970000000000001</v>
      </c>
      <c r="G16" s="97"/>
      <c r="H16" s="50">
        <v>4.1970000000000001</v>
      </c>
      <c r="I16" s="100"/>
    </row>
    <row r="17" spans="1:9" x14ac:dyDescent="0.25">
      <c r="A17" s="4" t="s">
        <v>11</v>
      </c>
      <c r="B17" s="50">
        <v>20.222999999999999</v>
      </c>
      <c r="C17" s="50">
        <v>16.600999999999999</v>
      </c>
      <c r="D17" s="50">
        <v>17.596</v>
      </c>
      <c r="E17" s="4"/>
      <c r="F17" s="50">
        <v>17.596</v>
      </c>
      <c r="G17" s="97"/>
      <c r="H17" s="50">
        <v>17.596</v>
      </c>
      <c r="I17" s="100"/>
    </row>
    <row r="18" spans="1:9" x14ac:dyDescent="0.25">
      <c r="A18" s="4" t="s">
        <v>12</v>
      </c>
      <c r="B18" s="50">
        <v>22.91</v>
      </c>
      <c r="C18" s="50">
        <v>20.273</v>
      </c>
      <c r="D18" s="50">
        <v>21.797999999999998</v>
      </c>
      <c r="E18" s="4"/>
      <c r="F18" s="50">
        <v>21.797999999999998</v>
      </c>
      <c r="G18" s="97"/>
      <c r="H18" s="50">
        <v>21.795000000000002</v>
      </c>
      <c r="I18" s="100"/>
    </row>
    <row r="19" spans="1:9" x14ac:dyDescent="0.25">
      <c r="A19" s="4" t="s">
        <v>13</v>
      </c>
      <c r="B19" s="50">
        <v>3.198</v>
      </c>
      <c r="C19" s="50">
        <v>3.2749999999999999</v>
      </c>
      <c r="D19" s="50">
        <v>3.1749999999999998</v>
      </c>
      <c r="E19" s="50"/>
      <c r="F19" s="50">
        <v>3.1749999999999998</v>
      </c>
      <c r="G19" s="97"/>
      <c r="H19" s="50">
        <v>3.0750000000000002</v>
      </c>
      <c r="I19" s="100"/>
    </row>
    <row r="20" spans="1:9" x14ac:dyDescent="0.25">
      <c r="A20" s="4" t="s">
        <v>14</v>
      </c>
      <c r="B20" s="50">
        <v>15.211</v>
      </c>
      <c r="C20" s="50">
        <v>13.88</v>
      </c>
      <c r="D20" s="50">
        <v>14.35</v>
      </c>
      <c r="E20" s="50"/>
      <c r="F20" s="50">
        <v>14.35</v>
      </c>
      <c r="G20" s="97"/>
      <c r="H20" s="50">
        <v>14.35</v>
      </c>
      <c r="I20" s="100"/>
    </row>
    <row r="21" spans="1:9" x14ac:dyDescent="0.25">
      <c r="A21" s="4" t="s">
        <v>15</v>
      </c>
      <c r="B21" s="50">
        <v>18.408999999999999</v>
      </c>
      <c r="C21" s="50">
        <v>17.155000000000001</v>
      </c>
      <c r="D21" s="50">
        <v>17.524999999999999</v>
      </c>
      <c r="E21" s="50"/>
      <c r="F21" s="50">
        <v>17.524999999999999</v>
      </c>
      <c r="G21" s="97"/>
      <c r="H21" s="50">
        <v>17.425000000000001</v>
      </c>
      <c r="I21" s="100"/>
    </row>
    <row r="22" spans="1:9" x14ac:dyDescent="0.25">
      <c r="A22" s="4" t="s">
        <v>16</v>
      </c>
      <c r="B22" s="50">
        <v>4.1970000000000001</v>
      </c>
      <c r="C22" s="50">
        <v>3.1379999999999999</v>
      </c>
      <c r="D22" s="50">
        <v>4.0780000000000003</v>
      </c>
      <c r="E22" s="4"/>
      <c r="F22" s="50">
        <v>4.0780000000000003</v>
      </c>
      <c r="G22" s="97"/>
      <c r="H22" s="50">
        <v>4.1779999999999999</v>
      </c>
      <c r="I22" s="100"/>
    </row>
    <row r="23" spans="1:9" ht="8.25" customHeight="1" x14ac:dyDescent="0.25">
      <c r="A23" s="4"/>
      <c r="B23" s="50"/>
      <c r="C23" s="50"/>
      <c r="D23" s="97"/>
      <c r="E23" s="50"/>
      <c r="F23" s="50"/>
      <c r="G23" s="50"/>
      <c r="H23" s="4"/>
      <c r="I23" s="97"/>
    </row>
    <row r="24" spans="1:9" x14ac:dyDescent="0.25">
      <c r="A24" s="4"/>
      <c r="B24" s="126" t="s">
        <v>17</v>
      </c>
      <c r="C24" s="127"/>
      <c r="D24" s="127"/>
      <c r="E24" s="127"/>
      <c r="F24" s="127"/>
      <c r="G24" s="127"/>
      <c r="H24" s="127"/>
      <c r="I24" s="97"/>
    </row>
    <row r="25" spans="1:9" ht="6.75" customHeight="1" x14ac:dyDescent="0.25">
      <c r="A25" s="4"/>
      <c r="B25" s="51"/>
      <c r="C25" s="51"/>
      <c r="D25" s="54"/>
      <c r="E25" s="54"/>
      <c r="F25" s="54"/>
      <c r="G25" s="54"/>
      <c r="H25" s="4"/>
      <c r="I25" s="97"/>
    </row>
    <row r="26" spans="1:9" x14ac:dyDescent="0.25">
      <c r="A26" s="4" t="s">
        <v>18</v>
      </c>
      <c r="B26" s="6">
        <v>22.8</v>
      </c>
      <c r="C26" s="4"/>
      <c r="D26" s="113">
        <v>23.3</v>
      </c>
      <c r="E26" s="6"/>
      <c r="F26" s="113">
        <v>23.3</v>
      </c>
      <c r="G26" s="6"/>
      <c r="H26" s="62">
        <v>24</v>
      </c>
      <c r="I26" s="100"/>
    </row>
    <row r="27" spans="1:9" ht="7.5" customHeight="1" x14ac:dyDescent="0.25">
      <c r="A27" s="4"/>
      <c r="B27" s="97"/>
      <c r="C27" s="97"/>
      <c r="D27" s="6"/>
      <c r="E27" s="6"/>
      <c r="F27" s="97"/>
      <c r="G27" s="97"/>
      <c r="H27" s="97"/>
      <c r="I27" s="97"/>
    </row>
    <row r="28" spans="1:9" x14ac:dyDescent="0.25">
      <c r="A28" s="4"/>
      <c r="B28" s="126" t="s">
        <v>19</v>
      </c>
      <c r="C28" s="127"/>
      <c r="D28" s="127"/>
      <c r="E28" s="127"/>
      <c r="F28" s="127"/>
      <c r="G28" s="127"/>
      <c r="H28" s="127"/>
      <c r="I28" s="97"/>
    </row>
    <row r="29" spans="1:9" ht="7.5" customHeight="1" x14ac:dyDescent="0.25">
      <c r="A29" s="4"/>
      <c r="B29" s="51"/>
      <c r="C29" s="51"/>
      <c r="D29" s="55"/>
      <c r="E29" s="55"/>
      <c r="F29" s="55"/>
      <c r="G29" s="55"/>
      <c r="H29" s="4"/>
      <c r="I29" s="97"/>
    </row>
    <row r="30" spans="1:9" x14ac:dyDescent="0.25">
      <c r="A30" s="4" t="s">
        <v>20</v>
      </c>
      <c r="B30" s="97"/>
      <c r="C30" s="97"/>
      <c r="D30" s="54"/>
      <c r="E30" s="54"/>
      <c r="F30" s="54"/>
      <c r="G30" s="54"/>
      <c r="H30" s="4"/>
      <c r="I30" s="97"/>
    </row>
    <row r="31" spans="1:9" x14ac:dyDescent="0.25">
      <c r="A31" s="4" t="s">
        <v>5</v>
      </c>
      <c r="B31" s="6">
        <v>252.5</v>
      </c>
      <c r="C31" s="16"/>
      <c r="D31" s="6">
        <v>249</v>
      </c>
      <c r="E31" s="6"/>
      <c r="F31" s="6">
        <v>249</v>
      </c>
      <c r="G31" s="6">
        <v>249</v>
      </c>
      <c r="H31" s="6">
        <v>249</v>
      </c>
      <c r="I31" s="97"/>
    </row>
    <row r="32" spans="1:9" x14ac:dyDescent="0.25">
      <c r="A32" s="4" t="s">
        <v>6</v>
      </c>
      <c r="B32" s="6">
        <v>250.4</v>
      </c>
      <c r="C32" s="16"/>
      <c r="D32" s="6">
        <v>247.5</v>
      </c>
      <c r="E32" s="6"/>
      <c r="F32" s="6">
        <v>247.5</v>
      </c>
      <c r="G32" s="6">
        <v>247.5</v>
      </c>
      <c r="H32" s="6">
        <v>247.5</v>
      </c>
      <c r="I32" s="97"/>
    </row>
    <row r="33" spans="1:9" ht="7.5" customHeight="1" x14ac:dyDescent="0.25">
      <c r="A33" s="4"/>
      <c r="B33" s="56"/>
      <c r="C33" s="56"/>
      <c r="D33" s="56"/>
      <c r="E33" s="56"/>
      <c r="F33" s="56"/>
      <c r="G33" s="56"/>
      <c r="H33" s="4"/>
      <c r="I33" s="97"/>
    </row>
    <row r="34" spans="1:9" x14ac:dyDescent="0.25">
      <c r="A34" s="4"/>
      <c r="B34" s="126" t="s">
        <v>7</v>
      </c>
      <c r="C34" s="127"/>
      <c r="D34" s="127"/>
      <c r="E34" s="127"/>
      <c r="F34" s="127"/>
      <c r="G34" s="127"/>
      <c r="H34" s="127"/>
      <c r="I34" s="97"/>
    </row>
    <row r="35" spans="1:9" ht="8.25" customHeight="1" x14ac:dyDescent="0.25">
      <c r="A35" s="4"/>
      <c r="B35" s="51"/>
      <c r="C35" s="51"/>
      <c r="D35" s="97"/>
      <c r="E35" s="53"/>
      <c r="F35" s="54"/>
      <c r="G35" s="54"/>
      <c r="H35" s="4"/>
      <c r="I35" s="97"/>
    </row>
    <row r="36" spans="1:9" x14ac:dyDescent="0.25">
      <c r="A36" s="4" t="s">
        <v>8</v>
      </c>
      <c r="B36" s="5">
        <v>1341</v>
      </c>
      <c r="C36" s="5"/>
      <c r="D36" s="5">
        <v>1540</v>
      </c>
      <c r="E36" s="5"/>
      <c r="F36" s="5">
        <v>1540</v>
      </c>
      <c r="G36" s="97"/>
      <c r="H36" s="5">
        <v>1540</v>
      </c>
      <c r="I36" s="97"/>
    </row>
    <row r="37" spans="1:9" ht="9" customHeight="1" x14ac:dyDescent="0.25">
      <c r="A37" s="4"/>
      <c r="B37" s="12"/>
      <c r="C37" s="12"/>
      <c r="D37" s="12"/>
      <c r="E37" s="12"/>
      <c r="F37" s="12"/>
      <c r="G37" s="12"/>
      <c r="H37" s="4"/>
      <c r="I37" s="97"/>
    </row>
    <row r="38" spans="1:9" x14ac:dyDescent="0.25">
      <c r="A38" s="4"/>
      <c r="B38" s="126" t="s">
        <v>21</v>
      </c>
      <c r="C38" s="127"/>
      <c r="D38" s="127"/>
      <c r="E38" s="127"/>
      <c r="F38" s="127"/>
      <c r="G38" s="127"/>
      <c r="H38" s="127"/>
      <c r="I38" s="97"/>
    </row>
    <row r="39" spans="1:9" ht="6.75" customHeight="1" x14ac:dyDescent="0.25">
      <c r="A39" s="4"/>
      <c r="B39" s="51"/>
      <c r="C39" s="51"/>
      <c r="D39" s="53"/>
      <c r="E39" s="53"/>
      <c r="F39" s="53"/>
      <c r="G39" s="53"/>
      <c r="H39" s="97"/>
      <c r="I39" s="97"/>
    </row>
    <row r="40" spans="1:9" x14ac:dyDescent="0.25">
      <c r="A40" s="4" t="s">
        <v>10</v>
      </c>
      <c r="B40" s="4">
        <v>64</v>
      </c>
      <c r="C40" s="4"/>
      <c r="D40" s="4">
        <v>103</v>
      </c>
      <c r="E40" s="4"/>
      <c r="F40" s="4">
        <v>103</v>
      </c>
      <c r="G40" s="4"/>
      <c r="H40" s="4">
        <v>103</v>
      </c>
      <c r="I40" s="97"/>
    </row>
    <row r="41" spans="1:9" x14ac:dyDescent="0.25">
      <c r="A41" s="4" t="s">
        <v>11</v>
      </c>
      <c r="B41" s="4">
        <v>700</v>
      </c>
      <c r="C41" s="5"/>
      <c r="D41" s="4">
        <v>794</v>
      </c>
      <c r="E41" s="4"/>
      <c r="F41" s="4">
        <v>794</v>
      </c>
      <c r="G41" s="4"/>
      <c r="H41" s="4">
        <v>794</v>
      </c>
      <c r="I41" s="97"/>
    </row>
    <row r="42" spans="1:9" x14ac:dyDescent="0.25">
      <c r="A42" s="4" t="s">
        <v>12</v>
      </c>
      <c r="B42" s="4">
        <v>766</v>
      </c>
      <c r="C42" s="5"/>
      <c r="D42" s="4">
        <v>897</v>
      </c>
      <c r="E42" s="4"/>
      <c r="F42" s="4">
        <v>897</v>
      </c>
      <c r="G42" s="4"/>
      <c r="H42" s="4">
        <v>900</v>
      </c>
      <c r="I42" s="97"/>
    </row>
    <row r="43" spans="1:9" x14ac:dyDescent="0.25">
      <c r="A43" s="4" t="s">
        <v>13</v>
      </c>
      <c r="B43" s="4">
        <v>27</v>
      </c>
      <c r="C43" s="5"/>
      <c r="D43" s="4">
        <v>25</v>
      </c>
      <c r="E43" s="4"/>
      <c r="F43" s="4">
        <v>25</v>
      </c>
      <c r="G43" s="4"/>
      <c r="H43" s="4">
        <v>25</v>
      </c>
      <c r="I43" s="97"/>
    </row>
    <row r="44" spans="1:9" x14ac:dyDescent="0.25">
      <c r="A44" s="4" t="s">
        <v>14</v>
      </c>
      <c r="B44" s="4">
        <v>636</v>
      </c>
      <c r="C44" s="5"/>
      <c r="D44" s="4">
        <v>650</v>
      </c>
      <c r="E44" s="4"/>
      <c r="F44" s="4">
        <v>650</v>
      </c>
      <c r="G44" s="4"/>
      <c r="H44" s="4">
        <v>650</v>
      </c>
      <c r="I44" s="97"/>
    </row>
    <row r="45" spans="1:9" x14ac:dyDescent="0.25">
      <c r="A45" s="4" t="s">
        <v>15</v>
      </c>
      <c r="B45" s="4">
        <v>663</v>
      </c>
      <c r="C45" s="5"/>
      <c r="D45" s="4">
        <v>675</v>
      </c>
      <c r="E45" s="4"/>
      <c r="F45" s="4">
        <v>675</v>
      </c>
      <c r="G45" s="4"/>
      <c r="H45" s="4">
        <v>675</v>
      </c>
      <c r="I45" s="97"/>
    </row>
    <row r="46" spans="1:9" x14ac:dyDescent="0.25">
      <c r="A46" s="4" t="s">
        <v>16</v>
      </c>
      <c r="B46" s="4">
        <v>103</v>
      </c>
      <c r="C46" s="4"/>
      <c r="D46" s="4">
        <v>222</v>
      </c>
      <c r="E46" s="4"/>
      <c r="F46" s="4">
        <v>222</v>
      </c>
      <c r="G46" s="4"/>
      <c r="H46" s="4">
        <v>225</v>
      </c>
      <c r="I46" s="97"/>
    </row>
    <row r="47" spans="1:9" ht="7.5" customHeight="1" x14ac:dyDescent="0.25">
      <c r="A47" s="4"/>
      <c r="B47" s="4"/>
      <c r="C47" s="4"/>
      <c r="D47" s="4"/>
      <c r="E47" s="4"/>
      <c r="F47" s="97"/>
      <c r="G47" s="97"/>
      <c r="H47" s="97"/>
      <c r="I47" s="97"/>
    </row>
    <row r="48" spans="1:9" x14ac:dyDescent="0.25">
      <c r="A48" s="4"/>
      <c r="B48" s="126" t="s">
        <v>17</v>
      </c>
      <c r="C48" s="127"/>
      <c r="D48" s="127"/>
      <c r="E48" s="127"/>
      <c r="F48" s="127"/>
      <c r="G48" s="127"/>
      <c r="H48" s="127"/>
      <c r="I48" s="97"/>
    </row>
    <row r="49" spans="1:9" s="1" customFormat="1" ht="8.25" customHeight="1" x14ac:dyDescent="0.25">
      <c r="A49" s="4"/>
      <c r="B49" s="51"/>
      <c r="C49" s="51"/>
      <c r="D49" s="54"/>
      <c r="E49" s="54"/>
      <c r="F49" s="16"/>
      <c r="G49" s="16"/>
      <c r="H49" s="4"/>
      <c r="I49" s="97"/>
    </row>
    <row r="50" spans="1:9" x14ac:dyDescent="0.25">
      <c r="A50" s="41" t="s">
        <v>18</v>
      </c>
      <c r="B50" s="57">
        <v>15.5</v>
      </c>
      <c r="C50" s="58"/>
      <c r="D50" s="57">
        <v>32.9</v>
      </c>
      <c r="E50" s="41"/>
      <c r="F50" s="57">
        <v>32.9</v>
      </c>
      <c r="G50" s="98"/>
      <c r="H50" s="57">
        <v>33.299999999999997</v>
      </c>
      <c r="I50" s="97"/>
    </row>
    <row r="51" spans="1:9" ht="4.5" customHeight="1" x14ac:dyDescent="0.25">
      <c r="A51" s="4"/>
      <c r="B51" s="6"/>
      <c r="C51" s="6"/>
      <c r="D51" s="16"/>
      <c r="E51" s="16"/>
      <c r="F51" s="16"/>
      <c r="G51" s="16"/>
      <c r="H51" s="16"/>
      <c r="I51" s="97"/>
    </row>
    <row r="52" spans="1:9" ht="10.5" customHeight="1" x14ac:dyDescent="0.25">
      <c r="A52" s="4" t="s">
        <v>37</v>
      </c>
      <c r="B52" s="15"/>
      <c r="C52" s="15"/>
      <c r="D52" s="15"/>
      <c r="E52" s="15"/>
      <c r="F52" s="15"/>
      <c r="G52" s="15"/>
      <c r="H52" s="15"/>
      <c r="I52" s="97"/>
    </row>
    <row r="53" spans="1:9" ht="17.25" customHeight="1" x14ac:dyDescent="0.25">
      <c r="A53" s="4" t="s">
        <v>22</v>
      </c>
      <c r="B53" s="15"/>
      <c r="C53" s="15"/>
      <c r="D53" s="15"/>
      <c r="E53" s="15"/>
      <c r="F53" s="15"/>
      <c r="G53" s="15"/>
      <c r="H53" s="15"/>
      <c r="I53" s="97"/>
    </row>
    <row r="54" spans="1:9" ht="2.25" customHeight="1" x14ac:dyDescent="0.25">
      <c r="A54" s="97"/>
      <c r="B54" s="97"/>
      <c r="C54" s="97"/>
      <c r="D54" s="97"/>
      <c r="E54" s="97"/>
      <c r="F54" s="97"/>
      <c r="G54" s="97"/>
      <c r="H54" s="97"/>
      <c r="I54" s="97"/>
    </row>
    <row r="55" spans="1:9" ht="17.25" customHeight="1" x14ac:dyDescent="0.25">
      <c r="A55" s="4" t="s">
        <v>23</v>
      </c>
      <c r="B55" s="97"/>
      <c r="C55" s="97"/>
      <c r="D55" s="97"/>
      <c r="E55" s="97"/>
      <c r="F55" s="97"/>
      <c r="G55" s="97"/>
      <c r="H55" s="97"/>
      <c r="I55" s="97"/>
    </row>
    <row r="56" spans="1:9" ht="4.5" customHeight="1" x14ac:dyDescent="0.25">
      <c r="A56" s="4"/>
      <c r="B56" s="97"/>
      <c r="C56" s="97"/>
      <c r="D56" s="97"/>
      <c r="E56" s="97"/>
      <c r="F56" s="97"/>
      <c r="G56" s="97"/>
      <c r="H56" s="97"/>
      <c r="I56" s="97"/>
    </row>
    <row r="57" spans="1:9" x14ac:dyDescent="0.25">
      <c r="A57" s="4" t="s">
        <v>227</v>
      </c>
      <c r="B57" s="4"/>
      <c r="C57" s="97"/>
      <c r="D57" s="97"/>
      <c r="E57" s="97"/>
      <c r="F57" s="97"/>
      <c r="G57" s="97"/>
      <c r="H57" s="97"/>
      <c r="I57" s="97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>
      <selection activeCell="L12" sqref="L12"/>
    </sheetView>
  </sheetViews>
  <sheetFormatPr defaultRowHeight="15" x14ac:dyDescent="0.25"/>
  <cols>
    <col min="1" max="1" width="17.7109375" customWidth="1"/>
    <col min="2" max="2" width="11.7109375" customWidth="1"/>
    <col min="3" max="3" width="1.42578125" customWidth="1"/>
    <col min="4" max="4" width="11.7109375" customWidth="1"/>
    <col min="5" max="5" width="1.42578125" customWidth="1"/>
    <col min="6" max="6" width="11.7109375" customWidth="1"/>
    <col min="7" max="7" width="1.42578125" customWidth="1"/>
    <col min="8" max="8" width="11.7109375" customWidth="1"/>
  </cols>
  <sheetData>
    <row r="1" spans="1:9" s="1" customFormat="1" x14ac:dyDescent="0.25">
      <c r="A1" s="41" t="s">
        <v>208</v>
      </c>
      <c r="B1" s="41"/>
      <c r="C1" s="41"/>
      <c r="D1" s="41"/>
      <c r="E1" s="41"/>
      <c r="F1" s="41"/>
      <c r="G1" s="41"/>
      <c r="H1" s="41"/>
      <c r="I1" s="97"/>
    </row>
    <row r="2" spans="1:9" s="1" customFormat="1" x14ac:dyDescent="0.25">
      <c r="A2" s="4"/>
      <c r="B2" s="4"/>
      <c r="C2" s="4"/>
      <c r="D2" s="42"/>
      <c r="E2" s="42"/>
      <c r="F2" s="43" t="s">
        <v>206</v>
      </c>
      <c r="G2" s="111"/>
      <c r="H2" s="42"/>
      <c r="I2" s="97"/>
    </row>
    <row r="3" spans="1:9" s="1" customFormat="1" x14ac:dyDescent="0.25">
      <c r="A3" s="45" t="s">
        <v>2</v>
      </c>
      <c r="B3" s="48" t="s">
        <v>1</v>
      </c>
      <c r="C3" s="47"/>
      <c r="D3" s="48" t="s">
        <v>220</v>
      </c>
      <c r="E3" s="98"/>
      <c r="F3" s="48" t="s">
        <v>224</v>
      </c>
      <c r="G3" s="99"/>
      <c r="H3" s="48" t="s">
        <v>226</v>
      </c>
      <c r="I3" s="97"/>
    </row>
    <row r="4" spans="1:9" s="1" customFormat="1" ht="8.25" customHeight="1" x14ac:dyDescent="0.25">
      <c r="A4" s="49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26" t="s">
        <v>24</v>
      </c>
      <c r="C5" s="126"/>
      <c r="D5" s="126"/>
      <c r="E5" s="126"/>
      <c r="F5" s="126"/>
      <c r="G5" s="126"/>
      <c r="H5" s="126"/>
      <c r="I5" s="97"/>
    </row>
    <row r="6" spans="1:9" s="1" customFormat="1" x14ac:dyDescent="0.25">
      <c r="A6" s="4" t="s">
        <v>25</v>
      </c>
      <c r="B6" s="4"/>
      <c r="C6" s="4"/>
      <c r="D6" s="4"/>
      <c r="E6" s="4"/>
      <c r="F6" s="4"/>
      <c r="G6" s="4"/>
      <c r="H6" s="4"/>
      <c r="I6" s="97"/>
    </row>
    <row r="7" spans="1:9" s="1" customFormat="1" x14ac:dyDescent="0.25">
      <c r="A7" s="4" t="s">
        <v>26</v>
      </c>
      <c r="B7" s="4"/>
      <c r="C7" s="4"/>
      <c r="D7" s="4"/>
      <c r="E7" s="4"/>
      <c r="F7" s="4"/>
      <c r="G7" s="4"/>
      <c r="H7" s="4"/>
      <c r="I7" s="97"/>
    </row>
    <row r="8" spans="1:9" s="1" customFormat="1" x14ac:dyDescent="0.25">
      <c r="A8" s="4" t="s">
        <v>27</v>
      </c>
      <c r="B8" s="18">
        <v>80.400000000000006</v>
      </c>
      <c r="C8" s="18"/>
      <c r="D8" s="18">
        <v>81.05</v>
      </c>
      <c r="E8" s="18"/>
      <c r="F8" s="18">
        <v>81.14</v>
      </c>
      <c r="G8" s="18"/>
      <c r="H8" s="18">
        <v>81.05</v>
      </c>
      <c r="I8" s="4"/>
    </row>
    <row r="9" spans="1:9" s="1" customFormat="1" x14ac:dyDescent="0.25">
      <c r="A9" s="4" t="s">
        <v>28</v>
      </c>
      <c r="B9" s="18">
        <v>77.650000000000006</v>
      </c>
      <c r="C9" s="18"/>
      <c r="D9" s="18">
        <v>76.75</v>
      </c>
      <c r="E9" s="18"/>
      <c r="F9" s="18">
        <v>76.84</v>
      </c>
      <c r="G9" s="18"/>
      <c r="H9" s="18">
        <v>76.75</v>
      </c>
      <c r="I9" s="4"/>
    </row>
    <row r="10" spans="1:9" s="1" customFormat="1" x14ac:dyDescent="0.25">
      <c r="A10" s="4" t="s">
        <v>29</v>
      </c>
      <c r="B10" s="97"/>
      <c r="C10" s="18"/>
      <c r="D10" s="97"/>
      <c r="E10" s="97"/>
      <c r="F10" s="97"/>
      <c r="G10" s="97"/>
      <c r="H10" s="97"/>
      <c r="I10" s="4"/>
    </row>
    <row r="11" spans="1:9" s="1" customFormat="1" x14ac:dyDescent="0.25">
      <c r="A11" s="4" t="s">
        <v>27</v>
      </c>
      <c r="B11" s="18">
        <v>123.76</v>
      </c>
      <c r="C11" s="4"/>
      <c r="D11" s="18">
        <v>118.45</v>
      </c>
      <c r="E11" s="18"/>
      <c r="F11" s="18">
        <v>118.89</v>
      </c>
      <c r="G11" s="18"/>
      <c r="H11" s="18">
        <v>118.93</v>
      </c>
      <c r="I11" s="4"/>
    </row>
    <row r="12" spans="1:9" s="1" customFormat="1" x14ac:dyDescent="0.25">
      <c r="A12" s="4" t="s">
        <v>28</v>
      </c>
      <c r="B12" s="18">
        <v>102.84</v>
      </c>
      <c r="C12" s="4"/>
      <c r="D12" s="18">
        <v>100.06</v>
      </c>
      <c r="E12" s="18"/>
      <c r="F12" s="18">
        <v>100.5</v>
      </c>
      <c r="G12" s="18"/>
      <c r="H12" s="18">
        <v>100.54</v>
      </c>
      <c r="I12" s="4"/>
    </row>
    <row r="13" spans="1:9" s="1" customFormat="1" x14ac:dyDescent="0.25">
      <c r="A13" s="4" t="s">
        <v>30</v>
      </c>
      <c r="B13" s="97"/>
      <c r="C13" s="4"/>
      <c r="D13" s="97"/>
      <c r="E13" s="97"/>
      <c r="F13" s="97"/>
      <c r="G13" s="97"/>
      <c r="H13" s="97"/>
      <c r="I13" s="4"/>
    </row>
    <row r="14" spans="1:9" s="1" customFormat="1" x14ac:dyDescent="0.25">
      <c r="A14" s="4" t="s">
        <v>27</v>
      </c>
      <c r="B14" s="18">
        <v>41.04</v>
      </c>
      <c r="C14" s="4"/>
      <c r="D14" s="18">
        <v>42.31</v>
      </c>
      <c r="E14" s="18"/>
      <c r="F14" s="18">
        <v>42.18</v>
      </c>
      <c r="G14" s="18"/>
      <c r="H14" s="18">
        <v>42.09</v>
      </c>
      <c r="I14" s="97"/>
    </row>
    <row r="15" spans="1:9" s="1" customFormat="1" x14ac:dyDescent="0.25">
      <c r="A15" s="4" t="s">
        <v>28</v>
      </c>
      <c r="B15" s="18">
        <v>41.03</v>
      </c>
      <c r="C15" s="4"/>
      <c r="D15" s="18">
        <v>42.3</v>
      </c>
      <c r="E15" s="18"/>
      <c r="F15" s="18">
        <v>42.17</v>
      </c>
      <c r="G15" s="18"/>
      <c r="H15" s="18">
        <v>42.09</v>
      </c>
      <c r="I15" s="97"/>
    </row>
    <row r="16" spans="1:9" s="1" customFormat="1" ht="9" customHeight="1" x14ac:dyDescent="0.25">
      <c r="A16" s="4"/>
      <c r="B16" s="97"/>
      <c r="C16" s="4"/>
      <c r="D16" s="97"/>
      <c r="E16" s="97"/>
      <c r="F16" s="97"/>
      <c r="G16" s="97"/>
      <c r="H16" s="97"/>
      <c r="I16" s="4"/>
    </row>
    <row r="17" spans="1:9" s="1" customFormat="1" x14ac:dyDescent="0.25">
      <c r="A17" s="4" t="s">
        <v>31</v>
      </c>
      <c r="B17" s="18"/>
      <c r="C17" s="4"/>
      <c r="D17" s="18"/>
      <c r="E17" s="18"/>
      <c r="F17" s="18"/>
      <c r="G17" s="18"/>
      <c r="H17" s="18"/>
      <c r="I17" s="4"/>
    </row>
    <row r="18" spans="1:9" s="1" customFormat="1" x14ac:dyDescent="0.25">
      <c r="A18" s="4" t="s">
        <v>32</v>
      </c>
      <c r="B18" s="18"/>
      <c r="C18" s="4"/>
      <c r="D18" s="18"/>
      <c r="E18" s="18"/>
      <c r="F18" s="18"/>
      <c r="G18" s="18"/>
      <c r="H18" s="18"/>
      <c r="I18" s="4"/>
    </row>
    <row r="19" spans="1:9" s="1" customFormat="1" x14ac:dyDescent="0.25">
      <c r="A19" s="4" t="s">
        <v>27</v>
      </c>
      <c r="B19" s="18">
        <v>122.76</v>
      </c>
      <c r="C19" s="4"/>
      <c r="D19" s="18">
        <v>123.64</v>
      </c>
      <c r="E19" s="18"/>
      <c r="F19" s="18">
        <v>123.59</v>
      </c>
      <c r="G19" s="18"/>
      <c r="H19" s="18">
        <v>123.18</v>
      </c>
      <c r="I19" s="4"/>
    </row>
    <row r="20" spans="1:9" s="1" customFormat="1" x14ac:dyDescent="0.25">
      <c r="A20" s="4" t="s">
        <v>28</v>
      </c>
      <c r="B20" s="18">
        <v>119.53</v>
      </c>
      <c r="C20" s="4"/>
      <c r="D20" s="18">
        <v>120.44</v>
      </c>
      <c r="E20" s="18"/>
      <c r="F20" s="18">
        <v>120.39</v>
      </c>
      <c r="G20" s="18"/>
      <c r="H20" s="18">
        <v>120.08</v>
      </c>
      <c r="I20" s="4"/>
    </row>
    <row r="21" spans="1:9" s="1" customFormat="1" x14ac:dyDescent="0.25">
      <c r="A21" s="4" t="s">
        <v>33</v>
      </c>
      <c r="B21" s="18"/>
      <c r="C21" s="18"/>
      <c r="D21" s="18"/>
      <c r="E21" s="18"/>
      <c r="F21" s="18"/>
      <c r="G21" s="18"/>
      <c r="H21" s="18"/>
      <c r="I21" s="4"/>
    </row>
    <row r="22" spans="1:9" s="1" customFormat="1" x14ac:dyDescent="0.25">
      <c r="A22" s="4" t="s">
        <v>27</v>
      </c>
      <c r="B22" s="18">
        <v>40.92</v>
      </c>
      <c r="C22" s="18"/>
      <c r="D22" s="18">
        <v>42.32</v>
      </c>
      <c r="E22" s="18"/>
      <c r="F22" s="18">
        <v>42.18</v>
      </c>
      <c r="G22" s="18"/>
      <c r="H22" s="18">
        <v>42.09</v>
      </c>
      <c r="I22" s="4"/>
    </row>
    <row r="23" spans="1:9" s="1" customFormat="1" x14ac:dyDescent="0.25">
      <c r="A23" s="4" t="s">
        <v>28</v>
      </c>
      <c r="B23" s="18">
        <v>25.07</v>
      </c>
      <c r="C23" s="18"/>
      <c r="D23" s="18">
        <v>27.32</v>
      </c>
      <c r="E23" s="18"/>
      <c r="F23" s="18">
        <v>27.18</v>
      </c>
      <c r="G23" s="18"/>
      <c r="H23" s="18">
        <v>27.09</v>
      </c>
      <c r="I23" s="4"/>
    </row>
    <row r="24" spans="1:9" s="1" customFormat="1" x14ac:dyDescent="0.25">
      <c r="A24" s="4" t="s">
        <v>34</v>
      </c>
      <c r="B24" s="97"/>
      <c r="C24" s="18"/>
      <c r="D24" s="97"/>
      <c r="E24" s="97"/>
      <c r="F24" s="97"/>
      <c r="G24" s="97"/>
      <c r="H24" s="97"/>
      <c r="I24" s="4"/>
    </row>
    <row r="25" spans="1:9" s="1" customFormat="1" x14ac:dyDescent="0.25">
      <c r="A25" s="4" t="s">
        <v>27</v>
      </c>
      <c r="B25" s="18">
        <v>81.05</v>
      </c>
      <c r="C25" s="18"/>
      <c r="D25" s="18">
        <v>75.5</v>
      </c>
      <c r="E25" s="18"/>
      <c r="F25" s="18">
        <v>76.09</v>
      </c>
      <c r="G25" s="18"/>
      <c r="H25" s="18">
        <v>76.44</v>
      </c>
      <c r="I25" s="97"/>
    </row>
    <row r="26" spans="1:9" s="1" customFormat="1" x14ac:dyDescent="0.25">
      <c r="A26" s="4" t="s">
        <v>28</v>
      </c>
      <c r="B26" s="18">
        <v>76.75</v>
      </c>
      <c r="C26" s="18"/>
      <c r="D26" s="18">
        <v>71.2</v>
      </c>
      <c r="E26" s="18"/>
      <c r="F26" s="18">
        <v>71.790000000000006</v>
      </c>
      <c r="G26" s="18"/>
      <c r="H26" s="18">
        <v>72.040000000000006</v>
      </c>
      <c r="I26" s="4"/>
    </row>
    <row r="27" spans="1:9" s="1" customFormat="1" ht="8.25" customHeight="1" x14ac:dyDescent="0.25">
      <c r="A27" s="4"/>
      <c r="B27" s="18"/>
      <c r="C27" s="18"/>
      <c r="D27" s="50"/>
      <c r="E27" s="18"/>
      <c r="F27" s="18"/>
      <c r="G27" s="18"/>
      <c r="H27" s="50"/>
      <c r="I27" s="4"/>
    </row>
    <row r="28" spans="1:9" s="1" customFormat="1" x14ac:dyDescent="0.25">
      <c r="A28" s="4"/>
      <c r="B28" s="126" t="s">
        <v>35</v>
      </c>
      <c r="C28" s="126"/>
      <c r="D28" s="126"/>
      <c r="E28" s="126"/>
      <c r="F28" s="126"/>
      <c r="G28" s="126"/>
      <c r="H28" s="126"/>
      <c r="I28" s="4"/>
    </row>
    <row r="29" spans="1:9" s="1" customFormat="1" x14ac:dyDescent="0.25">
      <c r="A29" s="4" t="s">
        <v>36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27</v>
      </c>
      <c r="B30" s="6">
        <v>66</v>
      </c>
      <c r="C30" s="16"/>
      <c r="D30" s="6">
        <v>61.1</v>
      </c>
      <c r="E30" s="4"/>
      <c r="F30" s="6">
        <v>61.6</v>
      </c>
      <c r="G30" s="97"/>
      <c r="H30" s="6">
        <v>62.1</v>
      </c>
      <c r="I30" s="4"/>
    </row>
    <row r="31" spans="1:9" s="1" customFormat="1" x14ac:dyDescent="0.25">
      <c r="A31" s="41" t="s">
        <v>28</v>
      </c>
      <c r="B31" s="57">
        <v>64.2</v>
      </c>
      <c r="C31" s="58"/>
      <c r="D31" s="57">
        <v>59.1</v>
      </c>
      <c r="E31" s="41"/>
      <c r="F31" s="57">
        <v>59.6</v>
      </c>
      <c r="G31" s="98"/>
      <c r="H31" s="57">
        <v>60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37</v>
      </c>
      <c r="B33" s="15"/>
      <c r="C33" s="15"/>
      <c r="D33" s="4"/>
      <c r="E33" s="4"/>
      <c r="F33" s="4"/>
      <c r="G33" s="4"/>
      <c r="H33" s="4"/>
      <c r="I33" s="97"/>
    </row>
    <row r="34" spans="1:12" ht="3" customHeight="1" x14ac:dyDescent="0.25">
      <c r="A34" s="4"/>
      <c r="B34" s="15"/>
      <c r="C34" s="15"/>
      <c r="D34" s="4"/>
      <c r="E34" s="4"/>
      <c r="F34" s="4"/>
      <c r="G34" s="4"/>
      <c r="H34" s="4"/>
      <c r="I34" s="97"/>
    </row>
    <row r="35" spans="1:12" x14ac:dyDescent="0.25">
      <c r="A35" s="4" t="s">
        <v>23</v>
      </c>
      <c r="B35" s="15"/>
      <c r="C35" s="15"/>
      <c r="D35" s="4"/>
      <c r="E35" s="4"/>
      <c r="F35" s="4"/>
      <c r="G35" s="4"/>
      <c r="H35" s="4"/>
      <c r="I35" s="97"/>
    </row>
    <row r="36" spans="1:12" ht="5.25" customHeight="1" x14ac:dyDescent="0.25">
      <c r="A36" s="97"/>
      <c r="B36" s="97"/>
      <c r="C36" s="97"/>
      <c r="D36" s="97"/>
      <c r="E36" s="97"/>
      <c r="F36" s="97"/>
      <c r="G36" s="97"/>
      <c r="H36" s="97"/>
      <c r="I36" s="97"/>
    </row>
    <row r="37" spans="1:12" x14ac:dyDescent="0.25">
      <c r="A37" s="4" t="s">
        <v>227</v>
      </c>
      <c r="B37" s="97"/>
      <c r="C37" s="97"/>
      <c r="D37" s="97"/>
      <c r="E37" s="97"/>
      <c r="F37" s="97"/>
      <c r="G37" s="97"/>
      <c r="H37" s="97"/>
      <c r="I37" s="97"/>
      <c r="L37" t="s">
        <v>39</v>
      </c>
    </row>
    <row r="38" spans="1:12" x14ac:dyDescent="0.25">
      <c r="A38" s="39"/>
      <c r="B38" s="39"/>
      <c r="C38" s="39"/>
      <c r="D38" s="39"/>
      <c r="E38" s="39"/>
      <c r="F38" s="39"/>
      <c r="G38" s="39"/>
      <c r="H38" s="39"/>
      <c r="I38" s="39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workbookViewId="0">
      <selection activeCell="H13" sqref="H13"/>
    </sheetView>
  </sheetViews>
  <sheetFormatPr defaultRowHeight="15" x14ac:dyDescent="0.25"/>
  <cols>
    <col min="1" max="1" width="23.42578125" customWidth="1"/>
    <col min="2" max="5" width="12.7109375" customWidth="1"/>
  </cols>
  <sheetData>
    <row r="1" spans="1:7" x14ac:dyDescent="0.25">
      <c r="A1" s="41" t="s">
        <v>209</v>
      </c>
      <c r="B1" s="41"/>
      <c r="C1" s="41"/>
      <c r="D1" s="41"/>
      <c r="E1" s="41"/>
      <c r="F1" s="97"/>
      <c r="G1" s="3"/>
    </row>
    <row r="2" spans="1:7" x14ac:dyDescent="0.25">
      <c r="A2" s="4"/>
      <c r="B2" s="3" t="s">
        <v>218</v>
      </c>
      <c r="C2" s="10" t="s">
        <v>219</v>
      </c>
      <c r="D2" s="3" t="s">
        <v>220</v>
      </c>
      <c r="E2" s="10" t="s">
        <v>220</v>
      </c>
      <c r="F2" s="97"/>
      <c r="G2" s="3"/>
    </row>
    <row r="3" spans="1:7" x14ac:dyDescent="0.25">
      <c r="A3" s="59" t="s">
        <v>2</v>
      </c>
      <c r="B3" s="41">
        <v>2018</v>
      </c>
      <c r="C3" s="60">
        <v>2019</v>
      </c>
      <c r="D3" s="41">
        <v>2019</v>
      </c>
      <c r="E3" s="60">
        <v>2018</v>
      </c>
      <c r="F3" s="97"/>
      <c r="G3" s="3"/>
    </row>
    <row r="4" spans="1:7" ht="9" customHeight="1" x14ac:dyDescent="0.25">
      <c r="A4" s="4"/>
      <c r="B4" s="3"/>
      <c r="C4" s="3"/>
      <c r="D4" s="3"/>
      <c r="E4" s="3"/>
      <c r="F4" s="97"/>
      <c r="G4" s="3"/>
    </row>
    <row r="5" spans="1:7" x14ac:dyDescent="0.25">
      <c r="A5" s="4"/>
      <c r="B5" s="128" t="s">
        <v>49</v>
      </c>
      <c r="C5" s="128"/>
      <c r="D5" s="128"/>
      <c r="E5" s="128"/>
      <c r="F5" s="97"/>
      <c r="G5" s="3"/>
    </row>
    <row r="6" spans="1:7" x14ac:dyDescent="0.25">
      <c r="A6" s="4" t="s">
        <v>50</v>
      </c>
      <c r="B6" s="4"/>
      <c r="C6" s="4"/>
      <c r="D6" s="4"/>
      <c r="E6" s="4"/>
      <c r="F6" s="97"/>
      <c r="G6" s="3"/>
    </row>
    <row r="7" spans="1:7" x14ac:dyDescent="0.25">
      <c r="A7" s="4" t="s">
        <v>51</v>
      </c>
      <c r="B7" s="5">
        <v>10859</v>
      </c>
      <c r="C7" s="5">
        <v>13999</v>
      </c>
      <c r="D7" s="5">
        <v>14915</v>
      </c>
      <c r="E7" s="5">
        <v>15195</v>
      </c>
      <c r="F7" s="5"/>
      <c r="G7" s="3"/>
    </row>
    <row r="8" spans="1:7" x14ac:dyDescent="0.25">
      <c r="A8" s="4" t="s">
        <v>52</v>
      </c>
      <c r="B8" s="12">
        <v>4214</v>
      </c>
      <c r="C8" s="12">
        <v>2320</v>
      </c>
      <c r="D8" s="12">
        <v>826</v>
      </c>
      <c r="E8" s="61">
        <v>934</v>
      </c>
      <c r="F8" s="6"/>
      <c r="G8" s="3"/>
    </row>
    <row r="9" spans="1:7" x14ac:dyDescent="0.25">
      <c r="A9" s="4" t="s">
        <v>53</v>
      </c>
      <c r="B9" s="4">
        <v>2.2000000000000002</v>
      </c>
      <c r="C9" s="6">
        <v>2.2999999999999998</v>
      </c>
      <c r="D9" s="12" t="s">
        <v>54</v>
      </c>
      <c r="E9" s="6">
        <v>2.1</v>
      </c>
      <c r="F9" s="4"/>
      <c r="G9" s="3"/>
    </row>
    <row r="10" spans="1:7" ht="10.5" customHeight="1" x14ac:dyDescent="0.25">
      <c r="A10" s="4"/>
      <c r="B10" s="4"/>
      <c r="C10" s="4"/>
      <c r="D10" s="4"/>
      <c r="E10" s="62"/>
      <c r="F10" s="97"/>
      <c r="G10" s="3"/>
    </row>
    <row r="11" spans="1:7" x14ac:dyDescent="0.25">
      <c r="A11" s="4"/>
      <c r="B11" s="127" t="s">
        <v>55</v>
      </c>
      <c r="C11" s="127"/>
      <c r="D11" s="127"/>
      <c r="E11" s="127"/>
      <c r="F11" s="97"/>
      <c r="G11" s="3"/>
    </row>
    <row r="12" spans="1:7" x14ac:dyDescent="0.25">
      <c r="A12" s="4" t="s">
        <v>56</v>
      </c>
      <c r="B12" s="4"/>
      <c r="C12" s="4"/>
      <c r="D12" s="4"/>
      <c r="E12" s="4"/>
      <c r="F12" s="97"/>
      <c r="G12" s="3"/>
    </row>
    <row r="13" spans="1:7" x14ac:dyDescent="0.25">
      <c r="A13" s="4" t="s">
        <v>57</v>
      </c>
      <c r="B13" s="4">
        <v>328.9</v>
      </c>
      <c r="C13" s="6">
        <v>271.8</v>
      </c>
      <c r="D13" s="12" t="s">
        <v>54</v>
      </c>
      <c r="E13" s="6">
        <v>281</v>
      </c>
      <c r="F13" s="97"/>
      <c r="G13" s="3"/>
    </row>
    <row r="14" spans="1:7" x14ac:dyDescent="0.25">
      <c r="A14" s="4" t="s">
        <v>58</v>
      </c>
      <c r="B14" s="4">
        <v>224.7</v>
      </c>
      <c r="C14" s="6">
        <v>120.3</v>
      </c>
      <c r="D14" s="12" t="s">
        <v>54</v>
      </c>
      <c r="E14" s="6">
        <v>127.5</v>
      </c>
      <c r="F14" s="97"/>
      <c r="G14" s="3"/>
    </row>
    <row r="15" spans="1:7" x14ac:dyDescent="0.25">
      <c r="A15" s="4" t="s">
        <v>59</v>
      </c>
      <c r="B15" s="4">
        <v>104.2</v>
      </c>
      <c r="C15" s="6">
        <v>151.4</v>
      </c>
      <c r="D15" s="12" t="s">
        <v>54</v>
      </c>
      <c r="E15" s="6">
        <v>153.5</v>
      </c>
      <c r="F15" s="97"/>
      <c r="G15" s="3"/>
    </row>
    <row r="16" spans="1:7" x14ac:dyDescent="0.25">
      <c r="A16" s="4" t="s">
        <v>60</v>
      </c>
      <c r="B16" s="16">
        <v>5463.3</v>
      </c>
      <c r="C16" s="6">
        <v>271.8</v>
      </c>
      <c r="D16" s="12" t="s">
        <v>54</v>
      </c>
      <c r="E16" s="16">
        <v>560.79999999999995</v>
      </c>
      <c r="F16" s="97"/>
      <c r="G16" s="3"/>
    </row>
    <row r="17" spans="1:7" ht="14.25" customHeight="1" x14ac:dyDescent="0.25">
      <c r="A17" s="4"/>
      <c r="B17" s="4"/>
      <c r="C17" s="4"/>
      <c r="D17" s="4"/>
      <c r="E17" s="6"/>
      <c r="F17" s="97"/>
      <c r="G17" s="3"/>
    </row>
    <row r="18" spans="1:7" ht="10.5" customHeight="1" x14ac:dyDescent="0.25">
      <c r="A18" s="4" t="s">
        <v>61</v>
      </c>
      <c r="B18" s="4">
        <v>101.4</v>
      </c>
      <c r="C18" s="6">
        <v>175.9</v>
      </c>
      <c r="D18" s="12" t="s">
        <v>54</v>
      </c>
      <c r="E18" s="6">
        <v>26.6</v>
      </c>
      <c r="F18" s="97"/>
      <c r="G18" s="3"/>
    </row>
    <row r="19" spans="1:7" x14ac:dyDescent="0.25">
      <c r="A19" s="4" t="s">
        <v>60</v>
      </c>
      <c r="B19" s="20">
        <v>1639.7</v>
      </c>
      <c r="C19" s="6">
        <v>175.9</v>
      </c>
      <c r="D19" s="12" t="s">
        <v>54</v>
      </c>
      <c r="E19" s="20">
        <v>225.3</v>
      </c>
      <c r="F19" s="97"/>
      <c r="G19" s="3"/>
    </row>
    <row r="20" spans="1:7" x14ac:dyDescent="0.25">
      <c r="A20" s="4" t="s">
        <v>62</v>
      </c>
      <c r="B20" s="16">
        <v>0</v>
      </c>
      <c r="C20" s="6">
        <v>0</v>
      </c>
      <c r="D20" s="12" t="s">
        <v>54</v>
      </c>
      <c r="E20" s="6">
        <v>0</v>
      </c>
      <c r="F20" s="97"/>
      <c r="G20" s="3"/>
    </row>
    <row r="21" spans="1:7" x14ac:dyDescent="0.25">
      <c r="A21" s="41" t="s">
        <v>60</v>
      </c>
      <c r="B21" s="58">
        <v>0</v>
      </c>
      <c r="C21" s="57">
        <v>0</v>
      </c>
      <c r="D21" s="101" t="s">
        <v>54</v>
      </c>
      <c r="E21" s="57">
        <v>0</v>
      </c>
      <c r="F21" s="97"/>
      <c r="G21" s="3"/>
    </row>
    <row r="22" spans="1:7" x14ac:dyDescent="0.25">
      <c r="A22" s="4" t="s">
        <v>221</v>
      </c>
      <c r="B22" s="97"/>
      <c r="C22" s="97"/>
      <c r="D22" s="4"/>
      <c r="E22" s="97"/>
      <c r="F22" s="97"/>
      <c r="G22" s="3"/>
    </row>
    <row r="23" spans="1:7" ht="11.25" customHeight="1" x14ac:dyDescent="0.25">
      <c r="A23" s="4"/>
      <c r="B23" s="97"/>
      <c r="C23" s="97"/>
      <c r="D23" s="4"/>
      <c r="E23" s="4"/>
      <c r="F23" s="97"/>
      <c r="G23" s="19"/>
    </row>
    <row r="24" spans="1:7" ht="10.5" customHeight="1" x14ac:dyDescent="0.25">
      <c r="A24" s="4" t="s">
        <v>200</v>
      </c>
      <c r="B24" s="97"/>
      <c r="C24" s="97"/>
      <c r="D24" s="4"/>
      <c r="E24" s="97"/>
      <c r="F24" s="97"/>
      <c r="G24" s="3"/>
    </row>
    <row r="25" spans="1:7" x14ac:dyDescent="0.25">
      <c r="A25" s="118" t="s">
        <v>110</v>
      </c>
      <c r="B25" s="118"/>
      <c r="C25" s="118"/>
      <c r="D25" s="118"/>
      <c r="E25" s="118"/>
      <c r="F25" s="97"/>
      <c r="G25" s="3"/>
    </row>
    <row r="26" spans="1:7" x14ac:dyDescent="0.25">
      <c r="A26" s="4" t="s">
        <v>227</v>
      </c>
      <c r="B26" s="97"/>
      <c r="C26" s="97"/>
      <c r="D26" s="4"/>
      <c r="E26" s="97"/>
      <c r="F26" s="97"/>
      <c r="G26" s="3"/>
    </row>
    <row r="27" spans="1:7" x14ac:dyDescent="0.25">
      <c r="A27" s="4"/>
      <c r="B27" s="38"/>
      <c r="C27" s="38"/>
      <c r="D27" s="4"/>
      <c r="E27" s="38"/>
      <c r="F27" s="38"/>
    </row>
    <row r="28" spans="1:7" x14ac:dyDescent="0.25">
      <c r="A28" s="4"/>
      <c r="B28" s="127"/>
      <c r="C28" s="127"/>
      <c r="D28" s="127"/>
      <c r="E28" s="127"/>
      <c r="F28" s="9"/>
    </row>
    <row r="29" spans="1:7" x14ac:dyDescent="0.25">
      <c r="A29" s="4"/>
      <c r="B29" s="4"/>
      <c r="C29" s="4"/>
      <c r="D29" s="4"/>
      <c r="E29" s="4"/>
      <c r="F29" s="9"/>
    </row>
    <row r="30" spans="1:7" x14ac:dyDescent="0.25">
      <c r="A30" s="4"/>
      <c r="B30" s="6"/>
      <c r="C30" s="6"/>
      <c r="D30" s="6"/>
      <c r="E30" s="6"/>
      <c r="F30" s="9"/>
    </row>
    <row r="31" spans="1:7" x14ac:dyDescent="0.25">
      <c r="A31" s="4"/>
      <c r="B31" s="6"/>
      <c r="C31" s="6"/>
      <c r="D31" s="6"/>
      <c r="E31" s="6"/>
      <c r="F31" s="9"/>
    </row>
    <row r="32" spans="1:7" x14ac:dyDescent="0.25">
      <c r="A32" s="4"/>
      <c r="B32" s="6"/>
      <c r="C32" s="6"/>
      <c r="D32" s="6"/>
      <c r="E32" s="6"/>
      <c r="F32" s="9"/>
    </row>
    <row r="33" spans="1:6" x14ac:dyDescent="0.25">
      <c r="A33" s="4"/>
      <c r="B33" s="16"/>
      <c r="C33" s="16"/>
      <c r="D33" s="16"/>
      <c r="E33" s="16"/>
      <c r="F33" s="9"/>
    </row>
    <row r="34" spans="1:6" x14ac:dyDescent="0.25">
      <c r="A34" s="4"/>
      <c r="B34" s="4"/>
      <c r="C34" s="4"/>
      <c r="D34" s="4"/>
      <c r="E34" s="9"/>
      <c r="F34" s="9"/>
    </row>
    <row r="35" spans="1:6" x14ac:dyDescent="0.25">
      <c r="A35" s="4"/>
      <c r="B35" s="6"/>
      <c r="C35" s="6"/>
      <c r="D35" s="6"/>
      <c r="E35" s="6"/>
      <c r="F35" s="9"/>
    </row>
    <row r="36" spans="1:6" x14ac:dyDescent="0.25">
      <c r="A36" s="4"/>
      <c r="B36" s="20"/>
      <c r="C36" s="20"/>
      <c r="D36" s="20"/>
      <c r="E36" s="20"/>
      <c r="F36" s="9"/>
    </row>
    <row r="37" spans="1:6" x14ac:dyDescent="0.25">
      <c r="A37" s="4"/>
      <c r="B37" s="16"/>
      <c r="C37" s="16"/>
      <c r="D37" s="16"/>
      <c r="E37" s="6"/>
      <c r="F37" s="9"/>
    </row>
    <row r="38" spans="1:6" x14ac:dyDescent="0.25">
      <c r="A38" s="4"/>
      <c r="B38" s="6"/>
      <c r="C38" s="6"/>
      <c r="D38" s="6"/>
      <c r="E38" s="6"/>
      <c r="F38" s="9"/>
    </row>
    <row r="39" spans="1:6" ht="9.75" customHeight="1" x14ac:dyDescent="0.25">
      <c r="A39" s="4"/>
      <c r="B39" s="9"/>
      <c r="C39" s="9"/>
      <c r="D39" s="4"/>
      <c r="E39" s="9"/>
      <c r="F39" s="9"/>
    </row>
    <row r="40" spans="1:6" ht="10.5" customHeight="1" x14ac:dyDescent="0.25">
      <c r="A40" s="4"/>
      <c r="B40" s="9"/>
      <c r="C40" s="9"/>
      <c r="D40" s="4"/>
      <c r="E40" s="9"/>
      <c r="F40" s="9"/>
    </row>
    <row r="41" spans="1:6" ht="3.75" customHeight="1" x14ac:dyDescent="0.25">
      <c r="A41" s="9"/>
      <c r="B41" s="9"/>
      <c r="C41" s="9"/>
      <c r="D41" s="4"/>
      <c r="E41" s="9"/>
      <c r="F41" s="9"/>
    </row>
    <row r="42" spans="1:6" ht="25.5" customHeight="1" x14ac:dyDescent="0.25">
      <c r="A42" s="129"/>
      <c r="B42" s="129"/>
      <c r="C42" s="129"/>
      <c r="D42" s="129"/>
      <c r="E42" s="129"/>
      <c r="F42" s="9"/>
    </row>
    <row r="43" spans="1:6" x14ac:dyDescent="0.25">
      <c r="A43" s="4"/>
      <c r="B43" s="9"/>
      <c r="C43" s="9"/>
      <c r="D43" s="4"/>
      <c r="E43" s="9"/>
      <c r="F43" s="9"/>
    </row>
    <row r="44" spans="1:6" x14ac:dyDescent="0.25">
      <c r="D44" s="2"/>
    </row>
  </sheetData>
  <mergeCells count="4">
    <mergeCell ref="B5:E5"/>
    <mergeCell ref="B28:E28"/>
    <mergeCell ref="A42:E42"/>
    <mergeCell ref="B11:E1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>
      <selection activeCell="G15" sqref="G15"/>
    </sheetView>
  </sheetViews>
  <sheetFormatPr defaultRowHeight="15" x14ac:dyDescent="0.25"/>
  <cols>
    <col min="1" max="1" width="25.28515625" customWidth="1"/>
    <col min="2" max="2" width="12.7109375" customWidth="1"/>
    <col min="3" max="5" width="12" customWidth="1"/>
  </cols>
  <sheetData>
    <row r="1" spans="1:6" x14ac:dyDescent="0.25">
      <c r="A1" s="63" t="s">
        <v>210</v>
      </c>
      <c r="B1" s="4"/>
      <c r="C1" s="4"/>
      <c r="D1" s="4"/>
      <c r="E1" s="4"/>
      <c r="F1" s="97"/>
    </row>
    <row r="2" spans="1:6" x14ac:dyDescent="0.25">
      <c r="A2" s="64"/>
      <c r="B2" s="10" t="s">
        <v>218</v>
      </c>
      <c r="C2" s="10" t="s">
        <v>219</v>
      </c>
      <c r="D2" s="10" t="s">
        <v>220</v>
      </c>
      <c r="E2" s="10" t="s">
        <v>220</v>
      </c>
      <c r="F2" s="97"/>
    </row>
    <row r="3" spans="1:6" x14ac:dyDescent="0.25">
      <c r="A3" s="45" t="s">
        <v>2</v>
      </c>
      <c r="B3" s="60">
        <v>2018</v>
      </c>
      <c r="C3" s="60">
        <v>2019</v>
      </c>
      <c r="D3" s="60">
        <v>2019</v>
      </c>
      <c r="E3" s="60">
        <v>2018</v>
      </c>
      <c r="F3" s="4"/>
    </row>
    <row r="4" spans="1:6" x14ac:dyDescent="0.25">
      <c r="A4" s="49"/>
      <c r="B4" s="3"/>
      <c r="C4" s="3"/>
      <c r="D4" s="4"/>
      <c r="E4" s="3"/>
      <c r="F4" s="97"/>
    </row>
    <row r="5" spans="1:6" x14ac:dyDescent="0.25">
      <c r="A5" s="4"/>
      <c r="B5" s="130" t="s">
        <v>49</v>
      </c>
      <c r="C5" s="130"/>
      <c r="D5" s="130"/>
      <c r="E5" s="130"/>
      <c r="F5" s="21"/>
    </row>
    <row r="6" spans="1:6" x14ac:dyDescent="0.25">
      <c r="A6" s="4" t="s">
        <v>50</v>
      </c>
      <c r="B6" s="116"/>
      <c r="C6" s="116"/>
      <c r="D6" s="116"/>
      <c r="E6" s="116"/>
      <c r="F6" s="21"/>
    </row>
    <row r="7" spans="1:6" x14ac:dyDescent="0.25">
      <c r="A7" s="4" t="s">
        <v>63</v>
      </c>
      <c r="B7" s="3">
        <v>205</v>
      </c>
      <c r="C7" s="3">
        <v>259</v>
      </c>
      <c r="D7" s="3">
        <v>220</v>
      </c>
      <c r="E7" s="4">
        <v>260</v>
      </c>
      <c r="F7" s="21"/>
    </row>
    <row r="8" spans="1:6" x14ac:dyDescent="0.25">
      <c r="A8" s="4" t="s">
        <v>64</v>
      </c>
      <c r="B8" s="5">
        <v>1230</v>
      </c>
      <c r="C8" s="5">
        <v>1489</v>
      </c>
      <c r="D8" s="5">
        <v>1708</v>
      </c>
      <c r="E8" s="5">
        <v>1862</v>
      </c>
      <c r="F8" s="21"/>
    </row>
    <row r="9" spans="1:6" x14ac:dyDescent="0.25">
      <c r="A9" s="4" t="s">
        <v>65</v>
      </c>
      <c r="B9" s="3">
        <v>9.6999999999999993</v>
      </c>
      <c r="C9" s="3">
        <v>11.3</v>
      </c>
      <c r="D9" s="62">
        <v>11</v>
      </c>
      <c r="E9" s="6">
        <v>13</v>
      </c>
      <c r="F9" s="21"/>
    </row>
    <row r="10" spans="1:6" x14ac:dyDescent="0.25">
      <c r="A10" s="4"/>
      <c r="B10" s="4"/>
      <c r="C10" s="4"/>
      <c r="D10" s="4"/>
      <c r="E10" s="4"/>
      <c r="F10" s="21"/>
    </row>
    <row r="11" spans="1:6" x14ac:dyDescent="0.25">
      <c r="A11" s="4" t="s">
        <v>66</v>
      </c>
      <c r="B11" s="4">
        <v>203</v>
      </c>
      <c r="C11" s="3">
        <v>257</v>
      </c>
      <c r="D11" s="3">
        <v>218</v>
      </c>
      <c r="E11" s="4">
        <v>257</v>
      </c>
      <c r="F11" s="21"/>
    </row>
    <row r="12" spans="1:6" x14ac:dyDescent="0.25">
      <c r="A12" s="4" t="s">
        <v>64</v>
      </c>
      <c r="B12" s="5">
        <v>1221</v>
      </c>
      <c r="C12" s="5">
        <v>1477</v>
      </c>
      <c r="D12" s="5">
        <v>1695</v>
      </c>
      <c r="E12" s="5">
        <v>1845</v>
      </c>
      <c r="F12" s="21"/>
    </row>
    <row r="13" spans="1:6" x14ac:dyDescent="0.25">
      <c r="A13" s="4" t="s">
        <v>65</v>
      </c>
      <c r="B13" s="4">
        <v>9.6999999999999993</v>
      </c>
      <c r="C13" s="3">
        <v>11.2</v>
      </c>
      <c r="D13" s="3">
        <v>10.9</v>
      </c>
      <c r="E13" s="6">
        <v>12.9</v>
      </c>
      <c r="F13" s="21"/>
    </row>
    <row r="14" spans="1:6" x14ac:dyDescent="0.25">
      <c r="A14" s="4"/>
      <c r="B14" s="4"/>
      <c r="C14" s="4"/>
      <c r="D14" s="4"/>
      <c r="E14" s="4"/>
      <c r="F14" s="97"/>
    </row>
    <row r="15" spans="1:6" x14ac:dyDescent="0.25">
      <c r="A15" s="4" t="s">
        <v>67</v>
      </c>
      <c r="B15" s="3">
        <v>811</v>
      </c>
      <c r="C15" s="5">
        <v>1063</v>
      </c>
      <c r="D15" s="5">
        <v>1217</v>
      </c>
      <c r="E15" s="5">
        <v>1491</v>
      </c>
      <c r="F15" s="102"/>
    </row>
    <row r="16" spans="1:6" x14ac:dyDescent="0.25">
      <c r="A16" s="4" t="s">
        <v>64</v>
      </c>
      <c r="B16" s="5">
        <v>3600</v>
      </c>
      <c r="C16" s="5">
        <v>4663</v>
      </c>
      <c r="D16" s="5">
        <v>5880</v>
      </c>
      <c r="E16" s="5">
        <v>6349</v>
      </c>
      <c r="F16" s="102"/>
    </row>
    <row r="17" spans="1:6" x14ac:dyDescent="0.25">
      <c r="A17" s="4" t="s">
        <v>68</v>
      </c>
      <c r="B17" s="3">
        <v>80</v>
      </c>
      <c r="C17" s="5">
        <v>119</v>
      </c>
      <c r="D17" s="5">
        <v>94</v>
      </c>
      <c r="E17" s="5">
        <v>679</v>
      </c>
      <c r="F17" s="103"/>
    </row>
    <row r="18" spans="1:6" x14ac:dyDescent="0.25">
      <c r="A18" s="4" t="s">
        <v>64</v>
      </c>
      <c r="B18" s="5">
        <v>2168</v>
      </c>
      <c r="C18" s="5">
        <v>2288</v>
      </c>
      <c r="D18" s="5">
        <v>2382</v>
      </c>
      <c r="E18" s="5">
        <v>2404</v>
      </c>
      <c r="F18" s="103"/>
    </row>
    <row r="19" spans="1:6" ht="8.25" customHeight="1" x14ac:dyDescent="0.25">
      <c r="A19" s="4"/>
      <c r="B19" s="4"/>
      <c r="C19" s="4"/>
      <c r="D19" s="4"/>
      <c r="E19" s="4"/>
      <c r="F19" s="103"/>
    </row>
    <row r="20" spans="1:6" x14ac:dyDescent="0.25">
      <c r="A20" s="4" t="s">
        <v>69</v>
      </c>
      <c r="B20" s="3">
        <v>59.1</v>
      </c>
      <c r="C20" s="3">
        <v>83.8</v>
      </c>
      <c r="D20" s="3">
        <v>84.1</v>
      </c>
      <c r="E20" s="6">
        <v>80.400000000000006</v>
      </c>
      <c r="F20" s="103"/>
    </row>
    <row r="21" spans="1:6" x14ac:dyDescent="0.25">
      <c r="A21" s="4" t="s">
        <v>64</v>
      </c>
      <c r="B21" s="3">
        <v>172.3</v>
      </c>
      <c r="C21" s="3">
        <v>256.2</v>
      </c>
      <c r="D21" s="3">
        <v>340.3</v>
      </c>
      <c r="E21" s="6">
        <v>332.8</v>
      </c>
      <c r="F21" s="103"/>
    </row>
    <row r="22" spans="1:6" x14ac:dyDescent="0.25">
      <c r="A22" s="4" t="s">
        <v>68</v>
      </c>
      <c r="B22" s="3">
        <v>0.5</v>
      </c>
      <c r="C22" s="62">
        <v>0</v>
      </c>
      <c r="D22" s="62">
        <v>1.5</v>
      </c>
      <c r="E22" s="6">
        <v>2.7</v>
      </c>
      <c r="F22" s="103"/>
    </row>
    <row r="23" spans="1:6" x14ac:dyDescent="0.25">
      <c r="A23" s="4" t="s">
        <v>64</v>
      </c>
      <c r="B23" s="3">
        <v>29.2</v>
      </c>
      <c r="C23" s="3">
        <v>29.2</v>
      </c>
      <c r="D23" s="3">
        <v>30.7</v>
      </c>
      <c r="E23" s="6">
        <v>42.2</v>
      </c>
      <c r="F23" s="103"/>
    </row>
    <row r="24" spans="1:6" x14ac:dyDescent="0.25">
      <c r="A24" s="4"/>
      <c r="B24" s="4"/>
      <c r="C24" s="4"/>
      <c r="D24" s="4"/>
      <c r="E24" s="4"/>
      <c r="F24" s="103"/>
    </row>
    <row r="25" spans="1:6" x14ac:dyDescent="0.25">
      <c r="A25" s="4"/>
      <c r="B25" s="132" t="s">
        <v>55</v>
      </c>
      <c r="C25" s="132"/>
      <c r="D25" s="132"/>
      <c r="E25" s="132"/>
      <c r="F25" s="4"/>
    </row>
    <row r="26" spans="1:6" x14ac:dyDescent="0.25">
      <c r="A26" s="4" t="s">
        <v>56</v>
      </c>
      <c r="B26" s="4"/>
      <c r="C26" s="4"/>
      <c r="D26" s="4"/>
      <c r="E26" s="4"/>
      <c r="F26" s="97"/>
    </row>
    <row r="27" spans="1:6" x14ac:dyDescent="0.25">
      <c r="A27" s="4" t="s">
        <v>71</v>
      </c>
      <c r="B27" s="3">
        <v>382.3</v>
      </c>
      <c r="C27" s="3">
        <v>115.7</v>
      </c>
      <c r="D27" s="3" t="s">
        <v>54</v>
      </c>
      <c r="E27" s="16">
        <v>278.89999999999998</v>
      </c>
      <c r="F27" s="97"/>
    </row>
    <row r="28" spans="1:6" x14ac:dyDescent="0.25">
      <c r="A28" s="4" t="s">
        <v>70</v>
      </c>
      <c r="B28" s="23">
        <v>11542</v>
      </c>
      <c r="C28" s="3">
        <v>115.7</v>
      </c>
      <c r="D28" s="3" t="s">
        <v>54</v>
      </c>
      <c r="E28" s="16">
        <v>814.1</v>
      </c>
      <c r="F28" s="97"/>
    </row>
    <row r="29" spans="1:6" x14ac:dyDescent="0.25">
      <c r="A29" s="4" t="s">
        <v>72</v>
      </c>
      <c r="B29" s="6">
        <v>30.6</v>
      </c>
      <c r="C29" s="3">
        <v>121.4</v>
      </c>
      <c r="D29" s="3" t="s">
        <v>54</v>
      </c>
      <c r="E29" s="6">
        <v>123.5</v>
      </c>
      <c r="F29" s="97"/>
    </row>
    <row r="30" spans="1:6" x14ac:dyDescent="0.25">
      <c r="A30" s="4" t="s">
        <v>70</v>
      </c>
      <c r="B30" s="23">
        <v>1381.4</v>
      </c>
      <c r="C30" s="3">
        <v>121.4</v>
      </c>
      <c r="D30" s="3" t="s">
        <v>54</v>
      </c>
      <c r="E30" s="16">
        <v>222.7</v>
      </c>
      <c r="F30" s="97"/>
    </row>
    <row r="31" spans="1:6" x14ac:dyDescent="0.25">
      <c r="A31" s="4" t="s">
        <v>73</v>
      </c>
      <c r="B31" s="6">
        <v>104.6</v>
      </c>
      <c r="C31" s="6">
        <v>0</v>
      </c>
      <c r="D31" s="3" t="s">
        <v>54</v>
      </c>
      <c r="E31" s="6">
        <v>29.9</v>
      </c>
      <c r="F31" s="97"/>
    </row>
    <row r="32" spans="1:6" x14ac:dyDescent="0.25">
      <c r="A32" s="41" t="s">
        <v>70</v>
      </c>
      <c r="B32" s="65">
        <v>611</v>
      </c>
      <c r="C32" s="65">
        <v>0</v>
      </c>
      <c r="D32" s="60" t="s">
        <v>54</v>
      </c>
      <c r="E32" s="58">
        <v>60.2</v>
      </c>
      <c r="F32" s="97"/>
    </row>
    <row r="33" spans="1:6" ht="2.25" customHeight="1" x14ac:dyDescent="0.25">
      <c r="A33" s="4"/>
      <c r="B33" s="5"/>
      <c r="C33" s="5"/>
      <c r="D33" s="5"/>
      <c r="E33" s="5"/>
      <c r="F33" s="5"/>
    </row>
    <row r="34" spans="1:6" x14ac:dyDescent="0.25">
      <c r="A34" s="4" t="s">
        <v>222</v>
      </c>
      <c r="B34" s="24"/>
      <c r="C34" s="24"/>
      <c r="D34" s="4"/>
      <c r="E34" s="4"/>
      <c r="F34" s="97"/>
    </row>
    <row r="35" spans="1:6" ht="15" customHeight="1" x14ac:dyDescent="0.25">
      <c r="A35" s="4" t="s">
        <v>74</v>
      </c>
      <c r="B35" s="104"/>
      <c r="C35" s="104"/>
      <c r="D35" s="104"/>
      <c r="E35" s="104"/>
      <c r="F35" s="104"/>
    </row>
    <row r="36" spans="1:6" ht="17.25" customHeight="1" x14ac:dyDescent="0.25">
      <c r="A36" s="131" t="s">
        <v>201</v>
      </c>
      <c r="B36" s="131"/>
      <c r="C36" s="131"/>
      <c r="D36" s="131"/>
      <c r="E36" s="131"/>
      <c r="F36" s="97"/>
    </row>
    <row r="37" spans="1:6" ht="10.5" customHeight="1" x14ac:dyDescent="0.25">
      <c r="A37" s="4" t="s">
        <v>202</v>
      </c>
      <c r="B37" s="29"/>
      <c r="C37" s="29"/>
      <c r="D37" s="29"/>
      <c r="E37" s="29"/>
      <c r="F37" s="105"/>
    </row>
    <row r="38" spans="1:6" ht="18.75" customHeight="1" x14ac:dyDescent="0.25">
      <c r="A38" s="26" t="s">
        <v>227</v>
      </c>
      <c r="B38" s="27"/>
      <c r="C38" s="27"/>
      <c r="D38" s="28"/>
      <c r="E38" s="28"/>
      <c r="F38" s="97"/>
    </row>
    <row r="39" spans="1:6" x14ac:dyDescent="0.25">
      <c r="A39" s="4"/>
      <c r="B39" s="29"/>
      <c r="C39" s="29"/>
      <c r="D39" s="29"/>
      <c r="E39" s="29"/>
      <c r="F39" s="105"/>
    </row>
    <row r="40" spans="1:6" x14ac:dyDescent="0.25">
      <c r="A40" s="4"/>
      <c r="B40" s="6"/>
      <c r="C40" s="23"/>
      <c r="D40" s="23"/>
      <c r="E40" s="16"/>
      <c r="F40" s="9"/>
    </row>
    <row r="41" spans="1:6" x14ac:dyDescent="0.25">
      <c r="A41" s="4"/>
      <c r="B41" s="6"/>
      <c r="C41" s="6"/>
      <c r="D41" s="6"/>
      <c r="E41" s="6"/>
      <c r="F41" s="9"/>
    </row>
    <row r="42" spans="1:6" x14ac:dyDescent="0.25">
      <c r="A42" s="4"/>
      <c r="B42" s="23"/>
      <c r="C42" s="23"/>
      <c r="D42" s="23"/>
      <c r="E42" s="16"/>
      <c r="F42" s="9"/>
    </row>
    <row r="43" spans="1:6" ht="3" customHeight="1" x14ac:dyDescent="0.25">
      <c r="A43" s="4"/>
      <c r="B43" s="5"/>
      <c r="C43" s="5"/>
      <c r="D43" s="5"/>
      <c r="E43" s="5"/>
      <c r="F43" s="5"/>
    </row>
    <row r="44" spans="1:6" ht="10.5" customHeight="1" x14ac:dyDescent="0.25">
      <c r="A44" s="4"/>
      <c r="B44" s="24"/>
      <c r="C44" s="24"/>
      <c r="D44" s="4"/>
      <c r="E44" s="4"/>
      <c r="F44" s="9"/>
    </row>
    <row r="45" spans="1:6" ht="13.5" customHeight="1" x14ac:dyDescent="0.25">
      <c r="A45" s="4"/>
      <c r="B45" s="24"/>
      <c r="C45" s="24"/>
      <c r="D45" s="4"/>
      <c r="E45" s="4"/>
      <c r="F45" s="9"/>
    </row>
    <row r="46" spans="1:6" ht="26.25" customHeight="1" x14ac:dyDescent="0.25">
      <c r="A46" s="131"/>
      <c r="B46" s="131"/>
      <c r="C46" s="131"/>
      <c r="D46" s="131"/>
      <c r="E46" s="131"/>
      <c r="F46" s="25"/>
    </row>
    <row r="47" spans="1:6" x14ac:dyDescent="0.25">
      <c r="A47" s="26"/>
      <c r="B47" s="27"/>
      <c r="C47" s="27"/>
      <c r="D47" s="28"/>
      <c r="E47" s="28"/>
      <c r="F47" s="9"/>
    </row>
    <row r="48" spans="1:6" x14ac:dyDescent="0.25">
      <c r="A48" s="4"/>
      <c r="B48" s="29"/>
      <c r="C48" s="29"/>
      <c r="D48" s="29"/>
      <c r="E48" s="29"/>
      <c r="F48" s="30"/>
    </row>
  </sheetData>
  <mergeCells count="4">
    <mergeCell ref="B5:E5"/>
    <mergeCell ref="A46:E46"/>
    <mergeCell ref="B25:E25"/>
    <mergeCell ref="A36:E3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workbookViewId="0">
      <selection activeCell="B1" sqref="B1:B1048576"/>
    </sheetView>
  </sheetViews>
  <sheetFormatPr defaultRowHeight="15" x14ac:dyDescent="0.25"/>
  <cols>
    <col min="1" max="1" width="26.7109375" customWidth="1"/>
    <col min="2" max="5" width="12.7109375" customWidth="1"/>
  </cols>
  <sheetData>
    <row r="1" spans="1:6" x14ac:dyDescent="0.25">
      <c r="A1" s="41" t="s">
        <v>211</v>
      </c>
      <c r="B1" s="66"/>
      <c r="C1" s="67"/>
      <c r="D1" s="41"/>
      <c r="E1" s="41"/>
      <c r="F1" s="97"/>
    </row>
    <row r="2" spans="1:6" x14ac:dyDescent="0.25">
      <c r="A2" s="4"/>
      <c r="B2" s="3" t="s">
        <v>219</v>
      </c>
      <c r="C2" s="3" t="s">
        <v>220</v>
      </c>
      <c r="D2" s="3" t="s">
        <v>224</v>
      </c>
      <c r="E2" s="3" t="s">
        <v>224</v>
      </c>
      <c r="F2" s="97"/>
    </row>
    <row r="3" spans="1:6" x14ac:dyDescent="0.25">
      <c r="A3" s="45" t="s">
        <v>2</v>
      </c>
      <c r="B3" s="41">
        <v>2019</v>
      </c>
      <c r="C3" s="60">
        <v>2019</v>
      </c>
      <c r="D3" s="41">
        <v>2019</v>
      </c>
      <c r="E3" s="47">
        <v>2018</v>
      </c>
      <c r="F3" s="97"/>
    </row>
    <row r="4" spans="1:6" x14ac:dyDescent="0.25">
      <c r="A4" s="49"/>
      <c r="B4" s="3"/>
      <c r="C4" s="3"/>
      <c r="D4" s="3"/>
      <c r="E4" s="3"/>
      <c r="F4" s="97"/>
    </row>
    <row r="5" spans="1:6" x14ac:dyDescent="0.25">
      <c r="A5" s="49"/>
      <c r="B5" s="127" t="s">
        <v>75</v>
      </c>
      <c r="C5" s="127"/>
      <c r="D5" s="127"/>
      <c r="E5" s="127"/>
      <c r="F5" s="97"/>
    </row>
    <row r="6" spans="1:6" x14ac:dyDescent="0.25">
      <c r="A6" s="4" t="s">
        <v>76</v>
      </c>
      <c r="B6" s="68"/>
      <c r="C6" s="4"/>
      <c r="D6" s="4"/>
      <c r="E6" s="4"/>
      <c r="F6" s="97"/>
    </row>
    <row r="7" spans="1:6" x14ac:dyDescent="0.25">
      <c r="A7" s="4" t="s">
        <v>77</v>
      </c>
      <c r="B7" s="18">
        <v>64.989999999999995</v>
      </c>
      <c r="C7" s="18">
        <v>62.84</v>
      </c>
      <c r="D7" s="18">
        <v>65.400000000000006</v>
      </c>
      <c r="E7" s="18">
        <v>73.83</v>
      </c>
      <c r="F7" s="97"/>
    </row>
    <row r="8" spans="1:6" x14ac:dyDescent="0.25">
      <c r="A8" s="4" t="s">
        <v>78</v>
      </c>
      <c r="B8" s="18">
        <v>68.72</v>
      </c>
      <c r="C8" s="18">
        <v>67.17</v>
      </c>
      <c r="D8" s="18">
        <v>69.78</v>
      </c>
      <c r="E8" s="18">
        <v>79.569999999999993</v>
      </c>
      <c r="F8" s="106"/>
    </row>
    <row r="9" spans="1:6" x14ac:dyDescent="0.25">
      <c r="A9" s="4" t="s">
        <v>79</v>
      </c>
      <c r="B9" s="18">
        <v>125</v>
      </c>
      <c r="C9" s="18">
        <v>124.74</v>
      </c>
      <c r="D9" s="18">
        <v>120</v>
      </c>
      <c r="E9" s="18">
        <v>147.25</v>
      </c>
      <c r="F9" s="106"/>
    </row>
    <row r="10" spans="1:6" x14ac:dyDescent="0.25">
      <c r="A10" s="4" t="s">
        <v>80</v>
      </c>
      <c r="B10" s="4"/>
      <c r="C10" s="4"/>
      <c r="D10" s="4"/>
      <c r="E10" s="97"/>
      <c r="F10" s="106"/>
    </row>
    <row r="11" spans="1:6" x14ac:dyDescent="0.25">
      <c r="A11" s="4" t="s">
        <v>81</v>
      </c>
      <c r="B11" s="69">
        <v>65.3</v>
      </c>
      <c r="C11" s="69">
        <v>67.5</v>
      </c>
      <c r="D11" s="69" t="s">
        <v>54</v>
      </c>
      <c r="E11" s="69">
        <v>68.3</v>
      </c>
      <c r="F11" s="106"/>
    </row>
    <row r="12" spans="1:6" x14ac:dyDescent="0.25">
      <c r="A12" s="68"/>
      <c r="B12" s="4"/>
      <c r="C12" s="4"/>
      <c r="D12" s="4"/>
      <c r="E12" s="4"/>
      <c r="F12" s="4"/>
    </row>
    <row r="13" spans="1:6" x14ac:dyDescent="0.25">
      <c r="A13" s="4" t="s">
        <v>82</v>
      </c>
      <c r="B13" s="4"/>
      <c r="C13" s="4"/>
      <c r="D13" s="4"/>
      <c r="E13" s="4"/>
      <c r="F13" s="4"/>
    </row>
    <row r="14" spans="1:6" x14ac:dyDescent="0.25">
      <c r="A14" s="4" t="s">
        <v>83</v>
      </c>
      <c r="B14" s="18">
        <v>82.37</v>
      </c>
      <c r="C14" s="18">
        <v>80.790000000000006</v>
      </c>
      <c r="D14" s="18">
        <v>84.38</v>
      </c>
      <c r="E14" s="18">
        <v>91.87</v>
      </c>
      <c r="F14" s="18"/>
    </row>
    <row r="15" spans="1:6" x14ac:dyDescent="0.25">
      <c r="A15" s="4" t="s">
        <v>84</v>
      </c>
      <c r="B15" s="18">
        <v>84.55</v>
      </c>
      <c r="C15" s="18">
        <v>82.94</v>
      </c>
      <c r="D15" s="18">
        <v>86.38</v>
      </c>
      <c r="E15" s="18">
        <v>93.7</v>
      </c>
      <c r="F15" s="18"/>
    </row>
    <row r="16" spans="1:6" x14ac:dyDescent="0.25">
      <c r="A16" s="4" t="s">
        <v>85</v>
      </c>
      <c r="B16" s="18">
        <v>82.8</v>
      </c>
      <c r="C16" s="18">
        <v>81.19</v>
      </c>
      <c r="D16" s="18">
        <v>84.75</v>
      </c>
      <c r="E16" s="18">
        <v>92</v>
      </c>
      <c r="F16" s="106"/>
    </row>
    <row r="17" spans="1:6" x14ac:dyDescent="0.25">
      <c r="A17" s="4" t="s">
        <v>86</v>
      </c>
      <c r="B17" s="69">
        <v>84.8</v>
      </c>
      <c r="C17" s="69">
        <v>83.19</v>
      </c>
      <c r="D17" s="69">
        <v>86.63</v>
      </c>
      <c r="E17" s="69">
        <v>94.7</v>
      </c>
      <c r="F17" s="106"/>
    </row>
    <row r="18" spans="1:6" x14ac:dyDescent="0.25">
      <c r="A18" s="4"/>
      <c r="B18" s="4"/>
      <c r="C18" s="4"/>
      <c r="D18" s="4"/>
      <c r="E18" s="70"/>
      <c r="F18" s="4"/>
    </row>
    <row r="19" spans="1:6" x14ac:dyDescent="0.25">
      <c r="A19" s="4"/>
      <c r="B19" s="127" t="s">
        <v>88</v>
      </c>
      <c r="C19" s="127"/>
      <c r="D19" s="127"/>
      <c r="E19" s="127"/>
      <c r="F19" s="4"/>
    </row>
    <row r="20" spans="1:6" x14ac:dyDescent="0.25">
      <c r="A20" s="4" t="s">
        <v>89</v>
      </c>
      <c r="B20" s="4"/>
      <c r="C20" s="4"/>
      <c r="D20" s="4"/>
      <c r="E20" s="4"/>
      <c r="F20" s="4"/>
    </row>
    <row r="21" spans="1:6" x14ac:dyDescent="0.25">
      <c r="A21" s="4" t="s">
        <v>90</v>
      </c>
      <c r="B21" s="69" t="s">
        <v>87</v>
      </c>
      <c r="C21" s="69" t="s">
        <v>87</v>
      </c>
      <c r="D21" s="69" t="s">
        <v>87</v>
      </c>
      <c r="E21" s="69">
        <v>4.2300000000000004</v>
      </c>
      <c r="F21" s="97"/>
    </row>
    <row r="22" spans="1:6" x14ac:dyDescent="0.25">
      <c r="A22" s="4" t="s">
        <v>91</v>
      </c>
      <c r="B22" s="69">
        <v>4.92</v>
      </c>
      <c r="C22" s="69">
        <v>5.07</v>
      </c>
      <c r="D22" s="69">
        <v>5.3</v>
      </c>
      <c r="E22" s="69">
        <v>4.79</v>
      </c>
      <c r="F22" s="97"/>
    </row>
    <row r="23" spans="1:6" x14ac:dyDescent="0.25">
      <c r="A23" s="4" t="s">
        <v>92</v>
      </c>
      <c r="B23" s="69" t="s">
        <v>87</v>
      </c>
      <c r="C23" s="69" t="s">
        <v>87</v>
      </c>
      <c r="D23" s="69" t="s">
        <v>87</v>
      </c>
      <c r="E23" s="69">
        <v>4.47</v>
      </c>
      <c r="F23" s="97"/>
    </row>
    <row r="24" spans="1:6" x14ac:dyDescent="0.25">
      <c r="A24" s="4" t="s">
        <v>93</v>
      </c>
      <c r="B24" s="69" t="s">
        <v>87</v>
      </c>
      <c r="C24" s="69" t="s">
        <v>87</v>
      </c>
      <c r="D24" s="69" t="s">
        <v>87</v>
      </c>
      <c r="E24" s="69" t="s">
        <v>87</v>
      </c>
      <c r="F24" s="97"/>
    </row>
    <row r="25" spans="1:6" x14ac:dyDescent="0.25">
      <c r="A25" s="4" t="s">
        <v>94</v>
      </c>
      <c r="B25" s="69" t="s">
        <v>87</v>
      </c>
      <c r="C25" s="69" t="s">
        <v>87</v>
      </c>
      <c r="D25" s="69" t="s">
        <v>87</v>
      </c>
      <c r="E25" s="69">
        <v>5.54</v>
      </c>
      <c r="F25" s="97"/>
    </row>
    <row r="26" spans="1:6" x14ac:dyDescent="0.25">
      <c r="A26" s="41" t="s">
        <v>95</v>
      </c>
      <c r="B26" s="71">
        <v>7.38</v>
      </c>
      <c r="C26" s="71">
        <v>7.72</v>
      </c>
      <c r="D26" s="71">
        <v>7.54</v>
      </c>
      <c r="E26" s="72">
        <v>6.85</v>
      </c>
      <c r="F26" s="97"/>
    </row>
    <row r="27" spans="1:6" ht="0.75" customHeight="1" x14ac:dyDescent="0.25">
      <c r="A27" s="4"/>
      <c r="B27" s="4"/>
      <c r="C27" s="4"/>
      <c r="D27" s="4"/>
      <c r="E27" s="73"/>
      <c r="F27" s="97"/>
    </row>
    <row r="28" spans="1:6" x14ac:dyDescent="0.25">
      <c r="A28" s="4" t="s">
        <v>96</v>
      </c>
      <c r="B28" s="74"/>
      <c r="C28" s="69"/>
      <c r="D28" s="4"/>
      <c r="E28" s="75"/>
      <c r="F28" s="97"/>
    </row>
    <row r="29" spans="1:6" x14ac:dyDescent="0.25">
      <c r="A29" s="4" t="s">
        <v>97</v>
      </c>
      <c r="B29" s="74"/>
      <c r="C29" s="97"/>
      <c r="D29" s="97"/>
      <c r="E29" s="97"/>
      <c r="F29" s="97"/>
    </row>
    <row r="30" spans="1:6" ht="1.5" customHeight="1" x14ac:dyDescent="0.25">
      <c r="A30" s="4"/>
      <c r="B30" s="74"/>
      <c r="C30" s="97"/>
      <c r="D30" s="97"/>
      <c r="E30" s="97"/>
      <c r="F30" s="97"/>
    </row>
    <row r="31" spans="1:6" ht="1.5" hidden="1" customHeight="1" x14ac:dyDescent="0.25">
      <c r="A31" s="97"/>
      <c r="B31" s="107"/>
      <c r="C31" s="97"/>
      <c r="D31" s="97"/>
      <c r="E31" s="97"/>
      <c r="F31" s="97"/>
    </row>
    <row r="32" spans="1:6" x14ac:dyDescent="0.25">
      <c r="A32" s="4" t="s">
        <v>203</v>
      </c>
      <c r="B32" s="107"/>
      <c r="C32" s="97"/>
      <c r="D32" s="97"/>
      <c r="E32" s="97"/>
      <c r="F32" s="97"/>
    </row>
    <row r="33" spans="1:6" ht="7.5" hidden="1" customHeight="1" x14ac:dyDescent="0.25">
      <c r="A33" s="4"/>
      <c r="B33" s="107"/>
      <c r="C33" s="97"/>
      <c r="D33" s="97"/>
      <c r="E33" s="97"/>
      <c r="F33" s="97"/>
    </row>
    <row r="34" spans="1:6" x14ac:dyDescent="0.25">
      <c r="A34" s="4" t="s">
        <v>227</v>
      </c>
      <c r="B34" s="107"/>
      <c r="C34" s="97"/>
      <c r="D34" s="97"/>
      <c r="E34" s="97"/>
      <c r="F34" s="97"/>
    </row>
    <row r="35" spans="1:6" x14ac:dyDescent="0.25">
      <c r="A35" s="9"/>
      <c r="B35" s="31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opLeftCell="A16" zoomScaleNormal="100" workbookViewId="0">
      <selection activeCell="H14" sqref="H14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7" ht="15" customHeight="1" x14ac:dyDescent="0.25">
      <c r="A1" s="41" t="s">
        <v>212</v>
      </c>
      <c r="B1" s="41"/>
      <c r="C1" s="76"/>
      <c r="D1" s="77"/>
      <c r="E1" s="77"/>
      <c r="F1" s="4"/>
      <c r="G1" s="11"/>
    </row>
    <row r="2" spans="1:7" x14ac:dyDescent="0.25">
      <c r="A2" s="4"/>
      <c r="B2" s="12" t="s">
        <v>218</v>
      </c>
      <c r="C2" s="78" t="s">
        <v>219</v>
      </c>
      <c r="D2" s="12" t="s">
        <v>220</v>
      </c>
      <c r="E2" s="12" t="s">
        <v>220</v>
      </c>
      <c r="F2" s="12"/>
      <c r="G2" s="11"/>
    </row>
    <row r="3" spans="1:7" x14ac:dyDescent="0.25">
      <c r="A3" s="45" t="s">
        <v>2</v>
      </c>
      <c r="B3" s="60">
        <v>2018</v>
      </c>
      <c r="C3" s="79">
        <v>2019</v>
      </c>
      <c r="D3" s="60">
        <v>2019</v>
      </c>
      <c r="E3" s="79">
        <v>2018</v>
      </c>
      <c r="F3" s="13"/>
      <c r="G3" s="11"/>
    </row>
    <row r="4" spans="1:7" ht="8.25" customHeight="1" x14ac:dyDescent="0.25">
      <c r="A4" s="49"/>
      <c r="B4" s="12"/>
      <c r="C4" s="12"/>
      <c r="D4" s="12"/>
      <c r="E4" s="12"/>
      <c r="F4" s="12"/>
      <c r="G4" s="11"/>
    </row>
    <row r="5" spans="1:7" x14ac:dyDescent="0.25">
      <c r="A5" s="4"/>
      <c r="B5" s="133" t="s">
        <v>55</v>
      </c>
      <c r="C5" s="133"/>
      <c r="D5" s="133"/>
      <c r="E5" s="133"/>
      <c r="F5" s="117"/>
      <c r="G5" s="11"/>
    </row>
    <row r="6" spans="1:7" ht="7.5" customHeight="1" x14ac:dyDescent="0.25">
      <c r="A6" s="4"/>
      <c r="B6" s="51"/>
      <c r="C6" s="14"/>
      <c r="D6" s="80"/>
      <c r="E6" s="80"/>
      <c r="F6" s="14"/>
      <c r="G6" s="11"/>
    </row>
    <row r="7" spans="1:7" x14ac:dyDescent="0.25">
      <c r="A7" s="4" t="s">
        <v>98</v>
      </c>
      <c r="B7" s="5">
        <f>SUM(B8:B12)</f>
        <v>301749.09999999998</v>
      </c>
      <c r="C7" s="5">
        <f>SUM(C8:C12)</f>
        <v>301401.90000000002</v>
      </c>
      <c r="D7" s="12" t="s">
        <v>54</v>
      </c>
      <c r="E7" s="5">
        <f>SUM(E8:E12)</f>
        <v>279983.7</v>
      </c>
      <c r="F7" s="5"/>
      <c r="G7" s="11"/>
    </row>
    <row r="8" spans="1:7" x14ac:dyDescent="0.25">
      <c r="A8" s="4" t="s">
        <v>99</v>
      </c>
      <c r="B8" s="12">
        <v>60649.8</v>
      </c>
      <c r="C8" s="12">
        <v>59606</v>
      </c>
      <c r="D8" s="12" t="s">
        <v>54</v>
      </c>
      <c r="E8" s="5">
        <v>59049.4</v>
      </c>
      <c r="F8" s="5"/>
      <c r="G8" s="11"/>
    </row>
    <row r="9" spans="1:7" x14ac:dyDescent="0.25">
      <c r="A9" s="4" t="s">
        <v>100</v>
      </c>
      <c r="B9" s="12">
        <v>23274.1</v>
      </c>
      <c r="C9" s="12">
        <v>26429.5</v>
      </c>
      <c r="D9" s="12" t="s">
        <v>54</v>
      </c>
      <c r="E9" s="5">
        <v>26864.1</v>
      </c>
      <c r="F9" s="5"/>
      <c r="G9" s="11"/>
    </row>
    <row r="10" spans="1:7" x14ac:dyDescent="0.25">
      <c r="A10" s="4" t="s">
        <v>101</v>
      </c>
      <c r="B10" s="12">
        <v>4555.7</v>
      </c>
      <c r="C10" s="12">
        <v>4049</v>
      </c>
      <c r="D10" s="12" t="s">
        <v>54</v>
      </c>
      <c r="E10" s="5">
        <v>3557.7</v>
      </c>
      <c r="F10" s="5"/>
      <c r="G10" s="11"/>
    </row>
    <row r="11" spans="1:7" x14ac:dyDescent="0.25">
      <c r="A11" s="4" t="s">
        <v>102</v>
      </c>
      <c r="B11" s="12">
        <v>669.3</v>
      </c>
      <c r="C11" s="12">
        <v>528.79999999999995</v>
      </c>
      <c r="D11" s="12" t="s">
        <v>54</v>
      </c>
      <c r="E11" s="5">
        <v>727.1</v>
      </c>
      <c r="F11" s="5"/>
      <c r="G11" s="11"/>
    </row>
    <row r="12" spans="1:7" x14ac:dyDescent="0.25">
      <c r="A12" s="4" t="s">
        <v>103</v>
      </c>
      <c r="B12" s="12">
        <v>212600.2</v>
      </c>
      <c r="C12" s="12">
        <v>210788.6</v>
      </c>
      <c r="D12" s="12" t="s">
        <v>54</v>
      </c>
      <c r="E12" s="5">
        <v>189785.4</v>
      </c>
      <c r="F12" s="5"/>
      <c r="G12" s="11"/>
    </row>
    <row r="13" spans="1:7" x14ac:dyDescent="0.25">
      <c r="A13" s="4"/>
      <c r="B13" s="5"/>
      <c r="C13" s="5"/>
      <c r="D13" s="5"/>
      <c r="E13" s="5"/>
      <c r="F13" s="5"/>
      <c r="G13" s="11"/>
    </row>
    <row r="14" spans="1:7" x14ac:dyDescent="0.25">
      <c r="A14" s="4" t="s">
        <v>104</v>
      </c>
      <c r="B14" s="5">
        <f>SUM(B15:B19)</f>
        <v>900861.39999999991</v>
      </c>
      <c r="C14" s="5">
        <f>SUM(C15:C19)</f>
        <v>1061953.7</v>
      </c>
      <c r="D14" s="12" t="s">
        <v>54</v>
      </c>
      <c r="E14" s="5">
        <f>SUM(E15:E19)</f>
        <v>937761.1</v>
      </c>
      <c r="F14" s="5"/>
      <c r="G14" s="11"/>
    </row>
    <row r="15" spans="1:7" x14ac:dyDescent="0.25">
      <c r="A15" s="4" t="s">
        <v>99</v>
      </c>
      <c r="B15" s="12">
        <v>468667.4</v>
      </c>
      <c r="C15" s="12">
        <v>537793.5</v>
      </c>
      <c r="D15" s="12" t="s">
        <v>54</v>
      </c>
      <c r="E15" s="5">
        <v>484962.1</v>
      </c>
      <c r="F15" s="5"/>
      <c r="G15" s="11"/>
    </row>
    <row r="16" spans="1:7" x14ac:dyDescent="0.25">
      <c r="A16" s="4" t="s">
        <v>100</v>
      </c>
      <c r="B16" s="12">
        <v>5833.1</v>
      </c>
      <c r="C16" s="12">
        <v>9690.2000000000007</v>
      </c>
      <c r="D16" s="12" t="s">
        <v>54</v>
      </c>
      <c r="E16" s="5">
        <v>9358.1</v>
      </c>
      <c r="F16" s="5"/>
      <c r="G16" s="11"/>
    </row>
    <row r="17" spans="1:7" x14ac:dyDescent="0.25">
      <c r="A17" s="4" t="s">
        <v>101</v>
      </c>
      <c r="B17" s="12">
        <v>18984.099999999999</v>
      </c>
      <c r="C17" s="12">
        <v>22429</v>
      </c>
      <c r="D17" s="12" t="s">
        <v>54</v>
      </c>
      <c r="E17" s="5">
        <v>20769.099999999999</v>
      </c>
      <c r="F17" s="5"/>
      <c r="G17" s="11"/>
    </row>
    <row r="18" spans="1:7" x14ac:dyDescent="0.25">
      <c r="A18" s="4" t="s">
        <v>102</v>
      </c>
      <c r="B18" s="12">
        <v>8901.1</v>
      </c>
      <c r="C18" s="12">
        <v>11762.2</v>
      </c>
      <c r="D18" s="12" t="s">
        <v>54</v>
      </c>
      <c r="E18" s="5">
        <v>10114.799999999999</v>
      </c>
      <c r="F18" s="5"/>
      <c r="G18" s="11"/>
    </row>
    <row r="19" spans="1:7" x14ac:dyDescent="0.25">
      <c r="A19" s="4" t="s">
        <v>103</v>
      </c>
      <c r="B19" s="12">
        <v>398475.7</v>
      </c>
      <c r="C19" s="12">
        <v>480278.8</v>
      </c>
      <c r="D19" s="12" t="s">
        <v>54</v>
      </c>
      <c r="E19" s="5">
        <v>412557</v>
      </c>
      <c r="F19" s="5"/>
      <c r="G19" s="11"/>
    </row>
    <row r="20" spans="1:7" x14ac:dyDescent="0.25">
      <c r="A20" s="4"/>
      <c r="B20" s="5"/>
      <c r="C20" s="5"/>
      <c r="D20" s="5"/>
      <c r="E20" s="5"/>
      <c r="F20" s="5"/>
      <c r="G20" s="11"/>
    </row>
    <row r="21" spans="1:7" x14ac:dyDescent="0.25">
      <c r="A21" s="4" t="s">
        <v>105</v>
      </c>
      <c r="B21" s="5">
        <f>SUM(B22:B26)</f>
        <v>273963</v>
      </c>
      <c r="C21" s="5">
        <f>SUM(C22:C26)</f>
        <v>323307.40000000002</v>
      </c>
      <c r="D21" s="12" t="s">
        <v>54</v>
      </c>
      <c r="E21" s="5">
        <f>SUM(E22:E26)</f>
        <v>255710.2</v>
      </c>
      <c r="F21" s="5"/>
      <c r="G21" s="11"/>
    </row>
    <row r="22" spans="1:7" x14ac:dyDescent="0.25">
      <c r="A22" s="4" t="s">
        <v>99</v>
      </c>
      <c r="B22" s="12">
        <v>136536.4</v>
      </c>
      <c r="C22" s="12">
        <v>168190.1</v>
      </c>
      <c r="D22" s="12" t="s">
        <v>54</v>
      </c>
      <c r="E22" s="5">
        <v>139328.29999999999</v>
      </c>
      <c r="F22" s="5"/>
      <c r="G22" s="11"/>
    </row>
    <row r="23" spans="1:7" x14ac:dyDescent="0.25">
      <c r="A23" s="4" t="s">
        <v>100</v>
      </c>
      <c r="B23" s="12">
        <v>1871.1</v>
      </c>
      <c r="C23" s="12">
        <v>1885.8</v>
      </c>
      <c r="D23" s="12" t="s">
        <v>54</v>
      </c>
      <c r="E23" s="5">
        <v>1832</v>
      </c>
      <c r="F23" s="5"/>
      <c r="G23" s="11"/>
    </row>
    <row r="24" spans="1:7" x14ac:dyDescent="0.25">
      <c r="A24" s="4" t="s">
        <v>101</v>
      </c>
      <c r="B24" s="12">
        <v>598.70000000000005</v>
      </c>
      <c r="C24" s="12">
        <v>601.1</v>
      </c>
      <c r="D24" s="12" t="s">
        <v>54</v>
      </c>
      <c r="E24" s="5">
        <v>583.6</v>
      </c>
      <c r="F24" s="5"/>
      <c r="G24" s="11"/>
    </row>
    <row r="25" spans="1:7" x14ac:dyDescent="0.25">
      <c r="A25" s="4" t="s">
        <v>102</v>
      </c>
      <c r="B25" s="12">
        <v>247.6</v>
      </c>
      <c r="C25" s="12">
        <v>264.8</v>
      </c>
      <c r="D25" s="12" t="s">
        <v>54</v>
      </c>
      <c r="E25" s="5">
        <v>208.1</v>
      </c>
      <c r="F25" s="5"/>
      <c r="G25" s="11"/>
    </row>
    <row r="26" spans="1:7" x14ac:dyDescent="0.25">
      <c r="A26" s="4" t="s">
        <v>103</v>
      </c>
      <c r="B26" s="12">
        <v>134709.20000000001</v>
      </c>
      <c r="C26" s="12">
        <v>152365.6</v>
      </c>
      <c r="D26" s="12" t="s">
        <v>54</v>
      </c>
      <c r="E26" s="5">
        <v>113758.2</v>
      </c>
      <c r="F26" s="5"/>
      <c r="G26" s="11"/>
    </row>
    <row r="27" spans="1:7" x14ac:dyDescent="0.25">
      <c r="A27" s="4"/>
      <c r="B27" s="5"/>
      <c r="C27" s="5"/>
      <c r="D27" s="5"/>
      <c r="E27" s="5"/>
      <c r="F27" s="5"/>
      <c r="G27" s="11"/>
    </row>
    <row r="28" spans="1:7" x14ac:dyDescent="0.25">
      <c r="A28" s="4" t="s">
        <v>106</v>
      </c>
      <c r="B28" s="5">
        <f>SUM(B29:B33)</f>
        <v>118652.3</v>
      </c>
      <c r="C28" s="5">
        <f>SUM(C29:C33)</f>
        <v>111213.90000000001</v>
      </c>
      <c r="D28" s="12" t="s">
        <v>54</v>
      </c>
      <c r="E28" s="5">
        <f>SUM(E29:E33)</f>
        <v>93035.8</v>
      </c>
      <c r="F28" s="5"/>
      <c r="G28" s="11"/>
    </row>
    <row r="29" spans="1:7" x14ac:dyDescent="0.25">
      <c r="A29" s="4" t="s">
        <v>99</v>
      </c>
      <c r="B29" s="12">
        <v>13076.8</v>
      </c>
      <c r="C29" s="12">
        <v>13563.3</v>
      </c>
      <c r="D29" s="12" t="s">
        <v>54</v>
      </c>
      <c r="E29" s="5">
        <v>11128.6</v>
      </c>
      <c r="F29" s="5"/>
      <c r="G29" s="11"/>
    </row>
    <row r="30" spans="1:7" x14ac:dyDescent="0.25">
      <c r="A30" s="4" t="s">
        <v>100</v>
      </c>
      <c r="B30" s="12">
        <v>38211.9</v>
      </c>
      <c r="C30" s="12">
        <v>39562.699999999997</v>
      </c>
      <c r="D30" s="12" t="s">
        <v>54</v>
      </c>
      <c r="E30" s="5">
        <v>27617.200000000001</v>
      </c>
      <c r="F30" s="5"/>
      <c r="G30" s="11"/>
    </row>
    <row r="31" spans="1:7" x14ac:dyDescent="0.25">
      <c r="A31" s="4" t="s">
        <v>101</v>
      </c>
      <c r="B31" s="12">
        <v>11689.9</v>
      </c>
      <c r="C31" s="12">
        <v>11270.1</v>
      </c>
      <c r="D31" s="12" t="s">
        <v>54</v>
      </c>
      <c r="E31" s="5">
        <v>9079.1</v>
      </c>
      <c r="F31" s="5"/>
      <c r="G31" s="11"/>
    </row>
    <row r="32" spans="1:7" x14ac:dyDescent="0.25">
      <c r="A32" s="4" t="s">
        <v>102</v>
      </c>
      <c r="B32" s="12">
        <v>2928</v>
      </c>
      <c r="C32" s="12">
        <v>2314.5</v>
      </c>
      <c r="D32" s="12" t="s">
        <v>54</v>
      </c>
      <c r="E32" s="5">
        <v>3084</v>
      </c>
      <c r="F32" s="5"/>
      <c r="G32" s="11"/>
    </row>
    <row r="33" spans="1:7" x14ac:dyDescent="0.25">
      <c r="A33" s="4" t="s">
        <v>103</v>
      </c>
      <c r="B33" s="12">
        <v>52745.7</v>
      </c>
      <c r="C33" s="12">
        <v>44503.3</v>
      </c>
      <c r="D33" s="12" t="s">
        <v>54</v>
      </c>
      <c r="E33" s="5">
        <v>42126.9</v>
      </c>
      <c r="F33" s="5"/>
      <c r="G33" s="11"/>
    </row>
    <row r="34" spans="1:7" x14ac:dyDescent="0.25">
      <c r="A34" s="4"/>
      <c r="B34" s="5"/>
      <c r="C34" s="5"/>
      <c r="D34" s="5"/>
      <c r="E34" s="5"/>
      <c r="F34" s="5"/>
      <c r="G34" s="11"/>
    </row>
    <row r="35" spans="1:7" x14ac:dyDescent="0.25">
      <c r="A35" s="4" t="s">
        <v>107</v>
      </c>
      <c r="B35" s="5">
        <f>SUM(B36:B40)</f>
        <v>1612515.6</v>
      </c>
      <c r="C35" s="5">
        <f>SUM(C36:C40)</f>
        <v>1812785.7</v>
      </c>
      <c r="D35" s="12" t="s">
        <v>54</v>
      </c>
      <c r="E35" s="5">
        <f>SUM(E36:E40)</f>
        <v>1579108.5</v>
      </c>
      <c r="F35" s="5"/>
      <c r="G35" s="11"/>
    </row>
    <row r="36" spans="1:7" x14ac:dyDescent="0.25">
      <c r="A36" s="4" t="s">
        <v>99</v>
      </c>
      <c r="B36" s="12">
        <v>683042.8</v>
      </c>
      <c r="C36" s="12">
        <v>782599.2</v>
      </c>
      <c r="D36" s="12" t="s">
        <v>54</v>
      </c>
      <c r="E36" s="5">
        <v>698097.4</v>
      </c>
      <c r="F36" s="5"/>
      <c r="G36" s="11"/>
    </row>
    <row r="37" spans="1:7" x14ac:dyDescent="0.25">
      <c r="A37" s="4" t="s">
        <v>100</v>
      </c>
      <c r="B37" s="12">
        <v>70785.7</v>
      </c>
      <c r="C37" s="12">
        <v>78810.5</v>
      </c>
      <c r="D37" s="12" t="s">
        <v>54</v>
      </c>
      <c r="E37" s="5">
        <v>66934.5</v>
      </c>
      <c r="F37" s="5"/>
      <c r="G37" s="11"/>
    </row>
    <row r="38" spans="1:7" x14ac:dyDescent="0.25">
      <c r="A38" s="4" t="s">
        <v>101</v>
      </c>
      <c r="B38" s="12">
        <v>36037.9</v>
      </c>
      <c r="C38" s="12">
        <v>38545.4</v>
      </c>
      <c r="D38" s="12" t="s">
        <v>54</v>
      </c>
      <c r="E38" s="5">
        <v>34114.199999999997</v>
      </c>
      <c r="F38" s="5"/>
      <c r="G38" s="11"/>
    </row>
    <row r="39" spans="1:7" x14ac:dyDescent="0.25">
      <c r="A39" s="4" t="s">
        <v>102</v>
      </c>
      <c r="B39" s="12">
        <v>12750.8</v>
      </c>
      <c r="C39" s="12">
        <v>14871.4</v>
      </c>
      <c r="D39" s="12" t="s">
        <v>54</v>
      </c>
      <c r="E39" s="5">
        <v>14134.5</v>
      </c>
      <c r="F39" s="5"/>
      <c r="G39" s="11"/>
    </row>
    <row r="40" spans="1:7" x14ac:dyDescent="0.25">
      <c r="A40" s="41" t="s">
        <v>103</v>
      </c>
      <c r="B40" s="101">
        <v>809898.4</v>
      </c>
      <c r="C40" s="101">
        <v>897959.2</v>
      </c>
      <c r="D40" s="101" t="s">
        <v>54</v>
      </c>
      <c r="E40" s="77">
        <v>765827.9</v>
      </c>
      <c r="F40" s="5"/>
      <c r="G40" s="11"/>
    </row>
    <row r="41" spans="1:7" ht="19.5" customHeight="1" x14ac:dyDescent="0.25">
      <c r="A41" s="4" t="s">
        <v>223</v>
      </c>
      <c r="B41" s="5"/>
      <c r="C41" s="5"/>
      <c r="D41" s="5"/>
      <c r="E41" s="5"/>
      <c r="F41" s="5"/>
      <c r="G41" s="11"/>
    </row>
    <row r="42" spans="1:7" ht="2.25" customHeight="1" x14ac:dyDescent="0.25">
      <c r="A42" s="4"/>
      <c r="B42" s="5"/>
      <c r="C42" s="5"/>
      <c r="D42" s="5"/>
      <c r="E42" s="5"/>
      <c r="F42" s="5"/>
      <c r="G42" s="11"/>
    </row>
    <row r="43" spans="1:7" x14ac:dyDescent="0.25">
      <c r="A43" s="4" t="s">
        <v>108</v>
      </c>
      <c r="B43" s="5"/>
      <c r="C43" s="15"/>
      <c r="D43" s="5"/>
      <c r="E43" s="5"/>
      <c r="F43" s="5"/>
      <c r="G43" s="11"/>
    </row>
    <row r="44" spans="1:7" ht="3" hidden="1" customHeight="1" x14ac:dyDescent="0.25">
      <c r="A44" s="4"/>
      <c r="B44" s="5"/>
      <c r="C44" s="15"/>
      <c r="D44" s="5"/>
      <c r="E44" s="5"/>
      <c r="F44" s="5"/>
      <c r="G44" s="11"/>
    </row>
    <row r="45" spans="1:7" ht="3.75" customHeight="1" x14ac:dyDescent="0.25">
      <c r="A45" s="97"/>
      <c r="B45" s="5"/>
      <c r="C45" s="97"/>
      <c r="D45" s="5"/>
      <c r="E45" s="5"/>
      <c r="F45" s="5"/>
      <c r="G45" s="11"/>
    </row>
    <row r="46" spans="1:7" ht="15" customHeight="1" x14ac:dyDescent="0.25">
      <c r="A46" s="129" t="s">
        <v>109</v>
      </c>
      <c r="B46" s="129"/>
      <c r="C46" s="129"/>
      <c r="D46" s="129"/>
      <c r="E46" s="129"/>
      <c r="F46" s="5"/>
      <c r="G46" s="11"/>
    </row>
    <row r="47" spans="1:7" x14ac:dyDescent="0.25">
      <c r="A47" s="115" t="s">
        <v>110</v>
      </c>
      <c r="B47" s="115"/>
      <c r="C47" s="115"/>
      <c r="D47" s="115"/>
      <c r="E47" s="115"/>
      <c r="F47" s="5"/>
      <c r="G47" s="11"/>
    </row>
    <row r="48" spans="1:7" x14ac:dyDescent="0.25">
      <c r="A48" s="4" t="s">
        <v>227</v>
      </c>
      <c r="B48" s="5"/>
      <c r="C48" s="97"/>
      <c r="D48" s="5"/>
      <c r="E48" s="5"/>
      <c r="F48" s="5"/>
      <c r="G48" s="11"/>
    </row>
    <row r="49" spans="1:6" x14ac:dyDescent="0.25">
      <c r="A49" s="32" t="s">
        <v>39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opLeftCell="A19" zoomScaleNormal="100" workbookViewId="0">
      <selection activeCell="H12" sqref="H12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41" t="s">
        <v>213</v>
      </c>
      <c r="B1" s="41"/>
      <c r="C1" s="41"/>
      <c r="D1" s="77"/>
      <c r="E1" s="81"/>
      <c r="F1" s="97"/>
    </row>
    <row r="2" spans="1:6" x14ac:dyDescent="0.25">
      <c r="A2" s="4"/>
      <c r="B2" s="78" t="s">
        <v>218</v>
      </c>
      <c r="C2" s="78" t="s">
        <v>219</v>
      </c>
      <c r="D2" s="78" t="s">
        <v>220</v>
      </c>
      <c r="E2" s="78" t="s">
        <v>220</v>
      </c>
      <c r="F2" s="97"/>
    </row>
    <row r="3" spans="1:6" x14ac:dyDescent="0.25">
      <c r="A3" s="45" t="s">
        <v>2</v>
      </c>
      <c r="B3" s="82">
        <v>2018</v>
      </c>
      <c r="C3" s="82">
        <v>2019</v>
      </c>
      <c r="D3" s="82">
        <v>2019</v>
      </c>
      <c r="E3" s="79">
        <v>2018</v>
      </c>
      <c r="F3" s="97"/>
    </row>
    <row r="4" spans="1:6" ht="8.25" customHeight="1" x14ac:dyDescent="0.25">
      <c r="A4" s="49"/>
      <c r="B4" s="12"/>
      <c r="C4" s="12"/>
      <c r="D4" s="12"/>
      <c r="E4" s="12"/>
      <c r="F4" s="97"/>
    </row>
    <row r="5" spans="1:6" x14ac:dyDescent="0.25">
      <c r="A5" s="4"/>
      <c r="B5" s="127" t="s">
        <v>55</v>
      </c>
      <c r="C5" s="127"/>
      <c r="D5" s="127"/>
      <c r="E5" s="127"/>
      <c r="F5" s="97"/>
    </row>
    <row r="6" spans="1:6" ht="8.25" customHeight="1" x14ac:dyDescent="0.25">
      <c r="A6" s="4"/>
      <c r="B6" s="54"/>
      <c r="C6" s="53"/>
      <c r="D6" s="53"/>
      <c r="E6" s="54"/>
      <c r="F6" s="97"/>
    </row>
    <row r="7" spans="1:6" x14ac:dyDescent="0.25">
      <c r="A7" s="4" t="s">
        <v>98</v>
      </c>
      <c r="B7" s="5">
        <f>SUM(B8:B12)</f>
        <v>182888.7</v>
      </c>
      <c r="C7" s="5">
        <f>SUM(C8:C12)</f>
        <v>236064.1</v>
      </c>
      <c r="D7" s="12" t="s">
        <v>54</v>
      </c>
      <c r="E7" s="5">
        <f>SUM(E8:E12)</f>
        <v>236323.20000000001</v>
      </c>
      <c r="F7" s="5"/>
    </row>
    <row r="8" spans="1:6" x14ac:dyDescent="0.25">
      <c r="A8" s="4" t="s">
        <v>99</v>
      </c>
      <c r="B8" s="12">
        <v>93375.3</v>
      </c>
      <c r="C8" s="5">
        <v>125542.8</v>
      </c>
      <c r="D8" s="12" t="s">
        <v>54</v>
      </c>
      <c r="E8" s="5">
        <v>128291.3</v>
      </c>
      <c r="F8" s="97"/>
    </row>
    <row r="9" spans="1:6" x14ac:dyDescent="0.25">
      <c r="A9" s="4" t="s">
        <v>100</v>
      </c>
      <c r="B9" s="12">
        <v>5020</v>
      </c>
      <c r="C9" s="5">
        <v>5552.9</v>
      </c>
      <c r="D9" s="12" t="s">
        <v>54</v>
      </c>
      <c r="E9" s="5">
        <v>5970.3</v>
      </c>
      <c r="F9" s="97"/>
    </row>
    <row r="10" spans="1:6" x14ac:dyDescent="0.25">
      <c r="A10" s="4" t="s">
        <v>101</v>
      </c>
      <c r="B10" s="12">
        <v>2120.6999999999998</v>
      </c>
      <c r="C10" s="5">
        <v>3033.3</v>
      </c>
      <c r="D10" s="12" t="s">
        <v>54</v>
      </c>
      <c r="E10" s="5">
        <v>2228.9</v>
      </c>
      <c r="F10" s="97"/>
    </row>
    <row r="11" spans="1:6" x14ac:dyDescent="0.25">
      <c r="A11" s="4" t="s">
        <v>102</v>
      </c>
      <c r="B11" s="12">
        <v>757</v>
      </c>
      <c r="C11" s="5">
        <v>885.2</v>
      </c>
      <c r="D11" s="12" t="s">
        <v>54</v>
      </c>
      <c r="E11" s="5">
        <v>1036.5</v>
      </c>
      <c r="F11" s="97"/>
    </row>
    <row r="12" spans="1:6" x14ac:dyDescent="0.25">
      <c r="A12" s="4" t="s">
        <v>103</v>
      </c>
      <c r="B12" s="12">
        <v>81615.7</v>
      </c>
      <c r="C12" s="5">
        <v>101049.9</v>
      </c>
      <c r="D12" s="12" t="s">
        <v>54</v>
      </c>
      <c r="E12" s="5">
        <v>98796.2</v>
      </c>
      <c r="F12" s="97"/>
    </row>
    <row r="13" spans="1:6" x14ac:dyDescent="0.25">
      <c r="A13" s="4"/>
      <c r="B13" s="12"/>
      <c r="C13" s="5"/>
      <c r="D13" s="12"/>
      <c r="E13" s="5"/>
      <c r="F13" s="97"/>
    </row>
    <row r="14" spans="1:6" x14ac:dyDescent="0.25">
      <c r="A14" s="4" t="s">
        <v>104</v>
      </c>
      <c r="B14" s="5">
        <f>SUM(B15:B19)</f>
        <v>23662</v>
      </c>
      <c r="C14" s="5">
        <f>SUM(C15:C19)</f>
        <v>26672.7</v>
      </c>
      <c r="D14" s="12" t="s">
        <v>54</v>
      </c>
      <c r="E14" s="5">
        <f>SUM(E15:E19)</f>
        <v>26714.9</v>
      </c>
      <c r="F14" s="33"/>
    </row>
    <row r="15" spans="1:6" x14ac:dyDescent="0.25">
      <c r="A15" s="4" t="s">
        <v>99</v>
      </c>
      <c r="B15" s="12">
        <v>9205</v>
      </c>
      <c r="C15" s="5">
        <v>10480.5</v>
      </c>
      <c r="D15" s="12" t="s">
        <v>54</v>
      </c>
      <c r="E15" s="5">
        <v>10995.1</v>
      </c>
      <c r="F15" s="97"/>
    </row>
    <row r="16" spans="1:6" x14ac:dyDescent="0.25">
      <c r="A16" s="4" t="s">
        <v>100</v>
      </c>
      <c r="B16" s="12">
        <v>383.1</v>
      </c>
      <c r="C16" s="5">
        <v>431.2</v>
      </c>
      <c r="D16" s="12" t="s">
        <v>54</v>
      </c>
      <c r="E16" s="5">
        <v>381.9</v>
      </c>
      <c r="F16" s="97"/>
    </row>
    <row r="17" spans="1:6" x14ac:dyDescent="0.25">
      <c r="A17" s="4" t="s">
        <v>101</v>
      </c>
      <c r="B17" s="12">
        <v>2549.3000000000002</v>
      </c>
      <c r="C17" s="5">
        <v>2764.7</v>
      </c>
      <c r="D17" s="12" t="s">
        <v>54</v>
      </c>
      <c r="E17" s="5">
        <v>2533.8000000000002</v>
      </c>
      <c r="F17" s="97"/>
    </row>
    <row r="18" spans="1:6" x14ac:dyDescent="0.25">
      <c r="A18" s="4" t="s">
        <v>102</v>
      </c>
      <c r="B18" s="12">
        <v>1961.6</v>
      </c>
      <c r="C18" s="5">
        <v>2213</v>
      </c>
      <c r="D18" s="12" t="s">
        <v>54</v>
      </c>
      <c r="E18" s="5">
        <v>1735.2</v>
      </c>
      <c r="F18" s="97"/>
    </row>
    <row r="19" spans="1:6" x14ac:dyDescent="0.25">
      <c r="A19" s="4" t="s">
        <v>103</v>
      </c>
      <c r="B19" s="12">
        <v>9563</v>
      </c>
      <c r="C19" s="5">
        <v>10783.3</v>
      </c>
      <c r="D19" s="12" t="s">
        <v>54</v>
      </c>
      <c r="E19" s="5">
        <v>11068.9</v>
      </c>
      <c r="F19" s="97"/>
    </row>
    <row r="20" spans="1:6" x14ac:dyDescent="0.25">
      <c r="A20" s="4"/>
      <c r="B20" s="12"/>
      <c r="C20" s="5"/>
      <c r="D20" s="12"/>
      <c r="E20" s="5"/>
      <c r="F20" s="97"/>
    </row>
    <row r="21" spans="1:6" x14ac:dyDescent="0.25">
      <c r="A21" s="4" t="s">
        <v>105</v>
      </c>
      <c r="B21" s="5">
        <f>SUM(B22:B26)</f>
        <v>3418.3</v>
      </c>
      <c r="C21" s="5">
        <f>SUM(C22:C26)</f>
        <v>4290</v>
      </c>
      <c r="D21" s="12" t="s">
        <v>54</v>
      </c>
      <c r="E21" s="5">
        <f>SUM(E22:E26)</f>
        <v>3885</v>
      </c>
      <c r="F21" s="5"/>
    </row>
    <row r="22" spans="1:6" x14ac:dyDescent="0.25">
      <c r="A22" s="4" t="s">
        <v>99</v>
      </c>
      <c r="B22" s="12">
        <v>1695.8</v>
      </c>
      <c r="C22" s="5">
        <v>2157</v>
      </c>
      <c r="D22" s="12" t="s">
        <v>54</v>
      </c>
      <c r="E22" s="5">
        <v>1850.9</v>
      </c>
      <c r="F22" s="97"/>
    </row>
    <row r="23" spans="1:6" x14ac:dyDescent="0.25">
      <c r="A23" s="4" t="s">
        <v>100</v>
      </c>
      <c r="B23" s="12">
        <v>93.5</v>
      </c>
      <c r="C23" s="5">
        <v>120.9</v>
      </c>
      <c r="D23" s="12" t="s">
        <v>54</v>
      </c>
      <c r="E23" s="5">
        <v>163.30000000000001</v>
      </c>
      <c r="F23" s="97"/>
    </row>
    <row r="24" spans="1:6" x14ac:dyDescent="0.25">
      <c r="A24" s="4" t="s">
        <v>101</v>
      </c>
      <c r="B24" s="12">
        <v>53.1</v>
      </c>
      <c r="C24" s="5">
        <v>49.6</v>
      </c>
      <c r="D24" s="12" t="s">
        <v>54</v>
      </c>
      <c r="E24" s="5">
        <v>52.2</v>
      </c>
      <c r="F24" s="97"/>
    </row>
    <row r="25" spans="1:6" x14ac:dyDescent="0.25">
      <c r="A25" s="4" t="s">
        <v>102</v>
      </c>
      <c r="B25" s="12">
        <v>34.4</v>
      </c>
      <c r="C25" s="5">
        <v>50.9</v>
      </c>
      <c r="D25" s="12" t="s">
        <v>54</v>
      </c>
      <c r="E25" s="5">
        <v>102.4</v>
      </c>
      <c r="F25" s="97"/>
    </row>
    <row r="26" spans="1:6" x14ac:dyDescent="0.25">
      <c r="A26" s="4" t="s">
        <v>103</v>
      </c>
      <c r="B26" s="12">
        <v>1541.5</v>
      </c>
      <c r="C26" s="5">
        <v>1911.6</v>
      </c>
      <c r="D26" s="12" t="s">
        <v>54</v>
      </c>
      <c r="E26" s="5">
        <v>1716.2</v>
      </c>
      <c r="F26" s="97"/>
    </row>
    <row r="27" spans="1:6" x14ac:dyDescent="0.25">
      <c r="A27" s="4"/>
      <c r="B27" s="12"/>
      <c r="C27" s="5"/>
      <c r="D27" s="12"/>
      <c r="E27" s="5"/>
      <c r="F27" s="97"/>
    </row>
    <row r="28" spans="1:6" x14ac:dyDescent="0.25">
      <c r="A28" s="4" t="s">
        <v>106</v>
      </c>
      <c r="B28" s="5">
        <f>SUM(B29:B33)</f>
        <v>20834.900000000001</v>
      </c>
      <c r="C28" s="5">
        <f>SUM(C29:C33)</f>
        <v>22257.8</v>
      </c>
      <c r="D28" s="12" t="s">
        <v>54</v>
      </c>
      <c r="E28" s="5">
        <f>SUM(E29:E33)</f>
        <v>24024.399999999998</v>
      </c>
      <c r="F28" s="5"/>
    </row>
    <row r="29" spans="1:6" x14ac:dyDescent="0.25">
      <c r="A29" s="4" t="s">
        <v>99</v>
      </c>
      <c r="B29" s="12">
        <v>1768.8</v>
      </c>
      <c r="C29" s="5">
        <v>1833</v>
      </c>
      <c r="D29" s="12" t="s">
        <v>54</v>
      </c>
      <c r="E29" s="5">
        <v>1867.6</v>
      </c>
      <c r="F29" s="97"/>
    </row>
    <row r="30" spans="1:6" x14ac:dyDescent="0.25">
      <c r="A30" s="4" t="s">
        <v>100</v>
      </c>
      <c r="B30" s="12">
        <v>951.1</v>
      </c>
      <c r="C30" s="5">
        <v>1091.5</v>
      </c>
      <c r="D30" s="12" t="s">
        <v>54</v>
      </c>
      <c r="E30" s="5">
        <v>1005.7</v>
      </c>
      <c r="F30" s="97"/>
    </row>
    <row r="31" spans="1:6" x14ac:dyDescent="0.25">
      <c r="A31" s="4" t="s">
        <v>101</v>
      </c>
      <c r="B31" s="12">
        <v>1486.4</v>
      </c>
      <c r="C31" s="5">
        <v>1490.2</v>
      </c>
      <c r="D31" s="12" t="s">
        <v>54</v>
      </c>
      <c r="E31" s="5">
        <v>1504.6</v>
      </c>
      <c r="F31" s="97"/>
    </row>
    <row r="32" spans="1:6" x14ac:dyDescent="0.25">
      <c r="A32" s="4" t="s">
        <v>102</v>
      </c>
      <c r="B32" s="12">
        <v>35.1</v>
      </c>
      <c r="C32" s="5">
        <v>72.400000000000006</v>
      </c>
      <c r="D32" s="12" t="s">
        <v>54</v>
      </c>
      <c r="E32" s="5">
        <v>58.4</v>
      </c>
      <c r="F32" s="97"/>
    </row>
    <row r="33" spans="1:6" x14ac:dyDescent="0.25">
      <c r="A33" s="4" t="s">
        <v>103</v>
      </c>
      <c r="B33" s="12">
        <v>16593.5</v>
      </c>
      <c r="C33" s="5">
        <v>17770.7</v>
      </c>
      <c r="D33" s="12" t="s">
        <v>54</v>
      </c>
      <c r="E33" s="5">
        <v>19588.099999999999</v>
      </c>
      <c r="F33" s="97"/>
    </row>
    <row r="34" spans="1:6" x14ac:dyDescent="0.25">
      <c r="A34" s="4"/>
      <c r="B34" s="12"/>
      <c r="C34" s="5"/>
      <c r="D34" s="12"/>
      <c r="E34" s="5"/>
      <c r="F34" s="97"/>
    </row>
    <row r="35" spans="1:6" x14ac:dyDescent="0.25">
      <c r="A35" s="4" t="s">
        <v>111</v>
      </c>
      <c r="B35" s="5">
        <f>SUM(B36:B40)</f>
        <v>231102.6</v>
      </c>
      <c r="C35" s="5">
        <f>SUM(C36:C40)</f>
        <v>289571.59999999998</v>
      </c>
      <c r="D35" s="12" t="s">
        <v>54</v>
      </c>
      <c r="E35" s="5">
        <f>SUM(E36:E40)</f>
        <v>291237.80000000005</v>
      </c>
      <c r="F35" s="97"/>
    </row>
    <row r="36" spans="1:6" x14ac:dyDescent="0.25">
      <c r="A36" s="4" t="s">
        <v>99</v>
      </c>
      <c r="B36" s="12">
        <v>106152.5</v>
      </c>
      <c r="C36" s="5">
        <v>140124.4</v>
      </c>
      <c r="D36" s="12" t="s">
        <v>54</v>
      </c>
      <c r="E36" s="5">
        <v>143097.20000000001</v>
      </c>
      <c r="F36" s="97"/>
    </row>
    <row r="37" spans="1:6" x14ac:dyDescent="0.25">
      <c r="A37" s="4" t="s">
        <v>100</v>
      </c>
      <c r="B37" s="12">
        <v>6459.1</v>
      </c>
      <c r="C37" s="5">
        <v>7207.2</v>
      </c>
      <c r="D37" s="12" t="s">
        <v>54</v>
      </c>
      <c r="E37" s="5">
        <v>7532.1</v>
      </c>
      <c r="F37" s="97"/>
    </row>
    <row r="38" spans="1:6" x14ac:dyDescent="0.25">
      <c r="A38" s="4" t="s">
        <v>101</v>
      </c>
      <c r="B38" s="12">
        <v>6220.9</v>
      </c>
      <c r="C38" s="5">
        <v>7348.5</v>
      </c>
      <c r="D38" s="12" t="s">
        <v>54</v>
      </c>
      <c r="E38" s="5">
        <v>6330.5</v>
      </c>
      <c r="F38" s="97"/>
    </row>
    <row r="39" spans="1:6" x14ac:dyDescent="0.25">
      <c r="A39" s="4" t="s">
        <v>102</v>
      </c>
      <c r="B39" s="12">
        <v>2788.3</v>
      </c>
      <c r="C39" s="5">
        <v>3221.6</v>
      </c>
      <c r="D39" s="12" t="s">
        <v>54</v>
      </c>
      <c r="E39" s="5">
        <v>2932.7</v>
      </c>
      <c r="F39" s="97"/>
    </row>
    <row r="40" spans="1:6" x14ac:dyDescent="0.25">
      <c r="A40" s="41" t="s">
        <v>103</v>
      </c>
      <c r="B40" s="101">
        <v>109481.8</v>
      </c>
      <c r="C40" s="77">
        <v>131669.9</v>
      </c>
      <c r="D40" s="101" t="s">
        <v>54</v>
      </c>
      <c r="E40" s="77">
        <v>131345.29999999999</v>
      </c>
      <c r="F40" s="97"/>
    </row>
    <row r="41" spans="1:6" ht="14.25" customHeight="1" x14ac:dyDescent="0.25">
      <c r="A41" s="4" t="s">
        <v>223</v>
      </c>
      <c r="B41" s="5"/>
      <c r="C41" s="5"/>
      <c r="D41" s="5"/>
      <c r="E41" s="5"/>
      <c r="F41" s="97"/>
    </row>
    <row r="42" spans="1:6" ht="4.5" hidden="1" customHeight="1" x14ac:dyDescent="0.25">
      <c r="A42" s="4"/>
      <c r="B42" s="5"/>
      <c r="C42" s="5"/>
      <c r="D42" s="5"/>
      <c r="E42" s="97"/>
      <c r="F42" s="97"/>
    </row>
    <row r="43" spans="1:6" ht="16.5" customHeight="1" x14ac:dyDescent="0.25">
      <c r="A43" s="4" t="s">
        <v>108</v>
      </c>
      <c r="B43" s="83"/>
      <c r="C43" s="83"/>
      <c r="D43" s="61"/>
      <c r="E43" s="24"/>
      <c r="F43" s="97"/>
    </row>
    <row r="44" spans="1:6" ht="3" customHeight="1" x14ac:dyDescent="0.25">
      <c r="A44" s="97"/>
      <c r="B44" s="24"/>
      <c r="C44" s="24"/>
      <c r="D44" s="61"/>
      <c r="E44" s="24"/>
      <c r="F44" s="97"/>
    </row>
    <row r="45" spans="1:6" ht="13.5" customHeight="1" x14ac:dyDescent="0.25">
      <c r="A45" s="134" t="s">
        <v>109</v>
      </c>
      <c r="B45" s="134"/>
      <c r="C45" s="134"/>
      <c r="D45" s="134"/>
      <c r="E45" s="134"/>
      <c r="F45" s="97"/>
    </row>
    <row r="46" spans="1:6" ht="17.25" customHeight="1" x14ac:dyDescent="0.25">
      <c r="A46" s="118" t="s">
        <v>110</v>
      </c>
      <c r="B46" s="118"/>
      <c r="C46" s="118"/>
      <c r="D46" s="118"/>
      <c r="E46" s="118"/>
      <c r="F46" s="97"/>
    </row>
    <row r="47" spans="1:6" x14ac:dyDescent="0.25">
      <c r="A47" s="4" t="s">
        <v>228</v>
      </c>
      <c r="B47" s="83"/>
      <c r="C47" s="83"/>
      <c r="D47" s="61"/>
      <c r="E47" s="24"/>
      <c r="F47" s="97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topLeftCell="A25" zoomScaleNormal="100" workbookViewId="0">
      <selection activeCell="I11" sqref="I11"/>
    </sheetView>
  </sheetViews>
  <sheetFormatPr defaultRowHeight="15" x14ac:dyDescent="0.25"/>
  <cols>
    <col min="1" max="1" width="20.7109375" customWidth="1"/>
    <col min="2" max="5" width="13.7109375" customWidth="1"/>
  </cols>
  <sheetData>
    <row r="1" spans="1:6" x14ac:dyDescent="0.25">
      <c r="A1" s="84" t="s">
        <v>214</v>
      </c>
      <c r="B1" s="85"/>
      <c r="C1" s="5"/>
      <c r="D1" s="85"/>
      <c r="E1" s="85"/>
      <c r="F1" s="5"/>
    </row>
    <row r="2" spans="1:6" x14ac:dyDescent="0.25">
      <c r="A2" s="85"/>
      <c r="B2" s="10" t="s">
        <v>218</v>
      </c>
      <c r="C2" s="10" t="s">
        <v>219</v>
      </c>
      <c r="D2" s="10" t="s">
        <v>220</v>
      </c>
      <c r="E2" s="10" t="s">
        <v>220</v>
      </c>
      <c r="F2" s="5"/>
    </row>
    <row r="3" spans="1:6" x14ac:dyDescent="0.25">
      <c r="A3" s="86" t="s">
        <v>112</v>
      </c>
      <c r="B3" s="60">
        <v>2018</v>
      </c>
      <c r="C3" s="60">
        <v>2019</v>
      </c>
      <c r="D3" s="60">
        <v>2019</v>
      </c>
      <c r="E3" s="79">
        <v>2018</v>
      </c>
      <c r="F3" s="5"/>
    </row>
    <row r="4" spans="1:6" ht="8.25" customHeight="1" x14ac:dyDescent="0.25">
      <c r="A4" s="87"/>
      <c r="B4" s="12"/>
      <c r="C4" s="12"/>
      <c r="D4" s="3"/>
      <c r="E4" s="3"/>
      <c r="F4" s="12"/>
    </row>
    <row r="5" spans="1:6" x14ac:dyDescent="0.25">
      <c r="A5" s="85"/>
      <c r="B5" s="127" t="s">
        <v>113</v>
      </c>
      <c r="C5" s="127"/>
      <c r="D5" s="127"/>
      <c r="E5" s="127"/>
      <c r="F5" s="17"/>
    </row>
    <row r="6" spans="1:6" ht="7.5" customHeight="1" x14ac:dyDescent="0.25">
      <c r="A6" s="85"/>
      <c r="B6" s="114"/>
      <c r="C6" s="17"/>
      <c r="D6" s="49"/>
      <c r="E6" s="49"/>
      <c r="F6" s="17"/>
    </row>
    <row r="7" spans="1:6" x14ac:dyDescent="0.25">
      <c r="A7" s="85" t="s">
        <v>114</v>
      </c>
      <c r="B7" s="12">
        <v>127499.2</v>
      </c>
      <c r="C7" s="5">
        <v>103698.6</v>
      </c>
      <c r="D7" s="12" t="s">
        <v>54</v>
      </c>
      <c r="E7" s="5">
        <v>122217.2</v>
      </c>
      <c r="F7" s="5"/>
    </row>
    <row r="8" spans="1:6" x14ac:dyDescent="0.25">
      <c r="A8" s="85" t="s">
        <v>115</v>
      </c>
      <c r="B8" s="12">
        <v>2625.2</v>
      </c>
      <c r="C8" s="5">
        <v>2823.5</v>
      </c>
      <c r="D8" s="12" t="s">
        <v>54</v>
      </c>
      <c r="E8" s="5">
        <v>2790.4</v>
      </c>
      <c r="F8" s="5"/>
    </row>
    <row r="9" spans="1:6" x14ac:dyDescent="0.25">
      <c r="A9" s="85" t="s">
        <v>116</v>
      </c>
      <c r="B9" s="12">
        <v>9803</v>
      </c>
      <c r="C9" s="5">
        <v>6513.7</v>
      </c>
      <c r="D9" s="12" t="s">
        <v>54</v>
      </c>
      <c r="E9" s="5">
        <v>9432.4</v>
      </c>
      <c r="F9" s="5"/>
    </row>
    <row r="10" spans="1:6" x14ac:dyDescent="0.25">
      <c r="A10" s="85" t="s">
        <v>117</v>
      </c>
      <c r="B10" s="12">
        <v>14732.9</v>
      </c>
      <c r="C10" s="5">
        <v>11133</v>
      </c>
      <c r="D10" s="12" t="s">
        <v>54</v>
      </c>
      <c r="E10" s="5">
        <v>14112.1</v>
      </c>
      <c r="F10" s="5"/>
    </row>
    <row r="11" spans="1:6" x14ac:dyDescent="0.25">
      <c r="A11" s="85" t="s">
        <v>118</v>
      </c>
      <c r="B11" s="12">
        <v>9125.1</v>
      </c>
      <c r="C11" s="5">
        <v>9091.6</v>
      </c>
      <c r="D11" s="12" t="s">
        <v>54</v>
      </c>
      <c r="E11" s="5">
        <v>7127.7</v>
      </c>
      <c r="F11" s="5"/>
    </row>
    <row r="12" spans="1:6" x14ac:dyDescent="0.25">
      <c r="A12" s="85" t="s">
        <v>119</v>
      </c>
      <c r="B12" s="12">
        <v>11891.3</v>
      </c>
      <c r="C12" s="5">
        <v>7376.7</v>
      </c>
      <c r="D12" s="12" t="s">
        <v>54</v>
      </c>
      <c r="E12" s="5">
        <v>10398.1</v>
      </c>
      <c r="F12" s="5"/>
    </row>
    <row r="13" spans="1:6" x14ac:dyDescent="0.25">
      <c r="A13" s="85" t="s">
        <v>120</v>
      </c>
      <c r="B13" s="12">
        <v>23365</v>
      </c>
      <c r="C13" s="5">
        <v>15182.1</v>
      </c>
      <c r="D13" s="12" t="s">
        <v>54</v>
      </c>
      <c r="E13" s="5">
        <v>22013.5</v>
      </c>
      <c r="F13" s="5"/>
    </row>
    <row r="14" spans="1:6" x14ac:dyDescent="0.25">
      <c r="A14" s="85" t="s">
        <v>121</v>
      </c>
      <c r="B14" s="12">
        <v>33789.300000000003</v>
      </c>
      <c r="C14" s="5">
        <v>33970.1</v>
      </c>
      <c r="D14" s="12" t="s">
        <v>54</v>
      </c>
      <c r="E14" s="5">
        <v>36913.9</v>
      </c>
      <c r="F14" s="5"/>
    </row>
    <row r="15" spans="1:6" x14ac:dyDescent="0.25">
      <c r="A15" s="85" t="s">
        <v>122</v>
      </c>
      <c r="B15" s="12">
        <v>22104.2</v>
      </c>
      <c r="C15" s="5">
        <v>17536.2</v>
      </c>
      <c r="D15" s="12" t="s">
        <v>54</v>
      </c>
      <c r="E15" s="5">
        <v>19365.599999999999</v>
      </c>
      <c r="F15" s="5"/>
    </row>
    <row r="16" spans="1:6" x14ac:dyDescent="0.25">
      <c r="A16" s="85" t="s">
        <v>123</v>
      </c>
      <c r="B16" s="12">
        <v>4203.8999999999996</v>
      </c>
      <c r="C16" s="5">
        <v>4387.7</v>
      </c>
      <c r="D16" s="12" t="s">
        <v>54</v>
      </c>
      <c r="E16" s="5">
        <v>4426.1000000000004</v>
      </c>
      <c r="F16" s="5"/>
    </row>
    <row r="17" spans="1:6" x14ac:dyDescent="0.25">
      <c r="A17" s="85" t="s">
        <v>124</v>
      </c>
      <c r="B17" s="12">
        <v>1780.2</v>
      </c>
      <c r="C17" s="5">
        <v>1846.1</v>
      </c>
      <c r="D17" s="12" t="s">
        <v>54</v>
      </c>
      <c r="E17" s="5">
        <v>2023</v>
      </c>
      <c r="F17" s="5"/>
    </row>
    <row r="18" spans="1:6" x14ac:dyDescent="0.25">
      <c r="A18" s="85" t="s">
        <v>125</v>
      </c>
      <c r="B18" s="12">
        <v>2101.5</v>
      </c>
      <c r="C18" s="5">
        <v>2265.9</v>
      </c>
      <c r="D18" s="12" t="s">
        <v>54</v>
      </c>
      <c r="E18" s="5">
        <v>2140.6</v>
      </c>
      <c r="F18" s="5"/>
    </row>
    <row r="19" spans="1:6" x14ac:dyDescent="0.25">
      <c r="A19" s="85" t="s">
        <v>126</v>
      </c>
      <c r="B19" s="12">
        <v>14852.2</v>
      </c>
      <c r="C19" s="5">
        <v>16396.8</v>
      </c>
      <c r="D19" s="12" t="s">
        <v>54</v>
      </c>
      <c r="E19" s="5">
        <v>13819</v>
      </c>
      <c r="F19" s="5"/>
    </row>
    <row r="20" spans="1:6" x14ac:dyDescent="0.25">
      <c r="A20" s="85" t="s">
        <v>127</v>
      </c>
      <c r="B20" s="12">
        <v>1242.5</v>
      </c>
      <c r="C20" s="5">
        <v>1233.4000000000001</v>
      </c>
      <c r="D20" s="12" t="s">
        <v>54</v>
      </c>
      <c r="E20" s="5">
        <v>987.4</v>
      </c>
      <c r="F20" s="5"/>
    </row>
    <row r="21" spans="1:6" x14ac:dyDescent="0.25">
      <c r="A21" s="85" t="s">
        <v>128</v>
      </c>
      <c r="B21" s="12">
        <v>1450.5</v>
      </c>
      <c r="C21" s="5">
        <v>1705.7</v>
      </c>
      <c r="D21" s="12" t="s">
        <v>54</v>
      </c>
      <c r="E21" s="5">
        <v>1498</v>
      </c>
      <c r="F21" s="5"/>
    </row>
    <row r="22" spans="1:6" x14ac:dyDescent="0.25">
      <c r="A22" s="85" t="s">
        <v>129</v>
      </c>
      <c r="B22" s="12">
        <v>1486.7</v>
      </c>
      <c r="C22" s="5">
        <v>2119.6</v>
      </c>
      <c r="D22" s="12" t="s">
        <v>54</v>
      </c>
      <c r="E22" s="5">
        <v>1517.9</v>
      </c>
      <c r="F22" s="5"/>
    </row>
    <row r="23" spans="1:6" x14ac:dyDescent="0.25">
      <c r="A23" s="85" t="s">
        <v>130</v>
      </c>
      <c r="B23" s="12">
        <v>8132.9</v>
      </c>
      <c r="C23" s="5">
        <v>8541.2999999999993</v>
      </c>
      <c r="D23" s="12" t="s">
        <v>54</v>
      </c>
      <c r="E23" s="5">
        <v>7178.7</v>
      </c>
      <c r="F23" s="5"/>
    </row>
    <row r="24" spans="1:6" x14ac:dyDescent="0.25">
      <c r="A24" s="85" t="s">
        <v>131</v>
      </c>
      <c r="B24" s="12">
        <v>521220.6</v>
      </c>
      <c r="C24" s="5">
        <v>640386.1</v>
      </c>
      <c r="D24" s="12" t="s">
        <v>54</v>
      </c>
      <c r="E24" s="5">
        <v>545246.6</v>
      </c>
      <c r="F24" s="5"/>
    </row>
    <row r="25" spans="1:6" x14ac:dyDescent="0.25">
      <c r="A25" s="85" t="s">
        <v>132</v>
      </c>
      <c r="B25" s="12">
        <v>1226.4000000000001</v>
      </c>
      <c r="C25" s="5">
        <v>1388.5</v>
      </c>
      <c r="D25" s="12" t="s">
        <v>54</v>
      </c>
      <c r="E25" s="5">
        <v>1431</v>
      </c>
      <c r="F25" s="5"/>
    </row>
    <row r="26" spans="1:6" x14ac:dyDescent="0.25">
      <c r="A26" s="85" t="s">
        <v>133</v>
      </c>
      <c r="B26" s="12">
        <v>49356.6</v>
      </c>
      <c r="C26" s="5">
        <v>61843</v>
      </c>
      <c r="D26" s="12" t="s">
        <v>54</v>
      </c>
      <c r="E26" s="5">
        <v>54881.7</v>
      </c>
      <c r="F26" s="5"/>
    </row>
    <row r="27" spans="1:6" x14ac:dyDescent="0.25">
      <c r="A27" s="85" t="s">
        <v>134</v>
      </c>
      <c r="B27" s="12">
        <v>15202.7</v>
      </c>
      <c r="C27" s="5">
        <v>17850.599999999999</v>
      </c>
      <c r="D27" s="12" t="s">
        <v>54</v>
      </c>
      <c r="E27" s="5">
        <v>15263.4</v>
      </c>
      <c r="F27" s="5"/>
    </row>
    <row r="28" spans="1:6" x14ac:dyDescent="0.25">
      <c r="A28" s="85" t="s">
        <v>135</v>
      </c>
      <c r="B28" s="12">
        <v>227919.9</v>
      </c>
      <c r="C28" s="5">
        <v>269357.40000000002</v>
      </c>
      <c r="D28" s="12" t="s">
        <v>54</v>
      </c>
      <c r="E28" s="5">
        <v>231414.9</v>
      </c>
      <c r="F28" s="5"/>
    </row>
    <row r="29" spans="1:6" x14ac:dyDescent="0.25">
      <c r="A29" s="85" t="s">
        <v>136</v>
      </c>
      <c r="B29" s="12">
        <v>387.3</v>
      </c>
      <c r="C29" s="5">
        <v>532.1</v>
      </c>
      <c r="D29" s="12" t="s">
        <v>54</v>
      </c>
      <c r="E29" s="5">
        <v>1117.2</v>
      </c>
      <c r="F29" s="5"/>
    </row>
    <row r="30" spans="1:6" x14ac:dyDescent="0.25">
      <c r="A30" s="85" t="s">
        <v>137</v>
      </c>
      <c r="B30" s="12">
        <v>70148.899999999994</v>
      </c>
      <c r="C30" s="5">
        <v>89232.2</v>
      </c>
      <c r="D30" s="12" t="s">
        <v>54</v>
      </c>
      <c r="E30" s="5">
        <v>76131.100000000006</v>
      </c>
      <c r="F30" s="5"/>
    </row>
    <row r="31" spans="1:6" x14ac:dyDescent="0.25">
      <c r="A31" s="85" t="s">
        <v>138</v>
      </c>
      <c r="B31" s="12">
        <v>19917.7</v>
      </c>
      <c r="C31" s="5">
        <v>21857.200000000001</v>
      </c>
      <c r="D31" s="12" t="s">
        <v>54</v>
      </c>
      <c r="E31" s="5">
        <v>21555.7</v>
      </c>
      <c r="F31" s="5"/>
    </row>
    <row r="32" spans="1:6" x14ac:dyDescent="0.25">
      <c r="A32" s="85" t="s">
        <v>139</v>
      </c>
      <c r="B32" s="12">
        <v>467.5</v>
      </c>
      <c r="C32" s="5">
        <v>622.79999999999995</v>
      </c>
      <c r="D32" s="12" t="s">
        <v>54</v>
      </c>
      <c r="E32" s="5">
        <v>637.20000000000005</v>
      </c>
      <c r="F32" s="5"/>
    </row>
    <row r="33" spans="1:6" x14ac:dyDescent="0.25">
      <c r="A33" s="85" t="s">
        <v>140</v>
      </c>
      <c r="B33" s="12">
        <v>957.5</v>
      </c>
      <c r="C33" s="5">
        <v>1112.5999999999999</v>
      </c>
      <c r="D33" s="12" t="s">
        <v>54</v>
      </c>
      <c r="E33" s="5">
        <v>1227.8</v>
      </c>
      <c r="F33" s="5"/>
    </row>
    <row r="34" spans="1:6" x14ac:dyDescent="0.25">
      <c r="A34" s="85" t="s">
        <v>141</v>
      </c>
      <c r="B34" s="12">
        <v>4947.8</v>
      </c>
      <c r="C34" s="5">
        <v>6216.7</v>
      </c>
      <c r="D34" s="12" t="s">
        <v>54</v>
      </c>
      <c r="E34" s="5">
        <v>4540.8</v>
      </c>
      <c r="F34" s="5"/>
    </row>
    <row r="35" spans="1:6" x14ac:dyDescent="0.25">
      <c r="A35" s="85" t="s">
        <v>142</v>
      </c>
      <c r="B35" s="12">
        <v>2418.3000000000002</v>
      </c>
      <c r="C35" s="5">
        <v>2687.6</v>
      </c>
      <c r="D35" s="12" t="s">
        <v>54</v>
      </c>
      <c r="E35" s="5">
        <v>1950.1</v>
      </c>
      <c r="F35" s="5"/>
    </row>
    <row r="36" spans="1:6" x14ac:dyDescent="0.25">
      <c r="A36" s="85" t="s">
        <v>143</v>
      </c>
      <c r="B36" s="12">
        <v>55876.800000000003</v>
      </c>
      <c r="C36" s="5">
        <v>68773.399999999994</v>
      </c>
      <c r="D36" s="12" t="s">
        <v>54</v>
      </c>
      <c r="E36" s="5">
        <v>53371.7</v>
      </c>
      <c r="F36" s="5"/>
    </row>
    <row r="37" spans="1:6" x14ac:dyDescent="0.25">
      <c r="A37" s="85" t="s">
        <v>144</v>
      </c>
      <c r="B37" s="12">
        <v>2024.4</v>
      </c>
      <c r="C37" s="5">
        <v>3260.8</v>
      </c>
      <c r="D37" s="12" t="s">
        <v>54</v>
      </c>
      <c r="E37" s="5">
        <v>2392.6999999999998</v>
      </c>
      <c r="F37" s="5"/>
    </row>
    <row r="38" spans="1:6" x14ac:dyDescent="0.25">
      <c r="A38" s="85" t="s">
        <v>145</v>
      </c>
      <c r="B38" s="12">
        <v>3947.8</v>
      </c>
      <c r="C38" s="5">
        <v>5515</v>
      </c>
      <c r="D38" s="12" t="s">
        <v>54</v>
      </c>
      <c r="E38" s="5">
        <v>5555.6</v>
      </c>
      <c r="F38" s="5"/>
    </row>
    <row r="39" spans="1:6" x14ac:dyDescent="0.25">
      <c r="A39" s="85" t="s">
        <v>146</v>
      </c>
      <c r="B39" s="12">
        <v>7255.1</v>
      </c>
      <c r="C39" s="5">
        <v>9501.5</v>
      </c>
      <c r="D39" s="12" t="s">
        <v>54</v>
      </c>
      <c r="E39" s="5">
        <v>7553.2</v>
      </c>
      <c r="F39" s="5"/>
    </row>
    <row r="40" spans="1:6" x14ac:dyDescent="0.25">
      <c r="A40" s="85" t="s">
        <v>147</v>
      </c>
      <c r="B40" s="12">
        <v>1169.5999999999999</v>
      </c>
      <c r="C40" s="5">
        <v>1619.7</v>
      </c>
      <c r="D40" s="12" t="s">
        <v>54</v>
      </c>
      <c r="E40" s="5">
        <v>1519.8</v>
      </c>
      <c r="F40" s="5"/>
    </row>
    <row r="41" spans="1:6" x14ac:dyDescent="0.25">
      <c r="A41" s="85" t="s">
        <v>148</v>
      </c>
      <c r="B41" s="12">
        <v>4574.5</v>
      </c>
      <c r="C41" s="5">
        <v>4706.3999999999996</v>
      </c>
      <c r="D41" s="12" t="s">
        <v>54</v>
      </c>
      <c r="E41" s="5">
        <v>4685.5</v>
      </c>
      <c r="F41" s="5"/>
    </row>
    <row r="42" spans="1:6" x14ac:dyDescent="0.25">
      <c r="A42" s="85" t="s">
        <v>149</v>
      </c>
      <c r="B42" s="12">
        <v>52455.3</v>
      </c>
      <c r="C42" s="5">
        <v>73229.5</v>
      </c>
      <c r="D42" s="12" t="s">
        <v>54</v>
      </c>
      <c r="E42" s="5">
        <v>58314.400000000001</v>
      </c>
      <c r="F42" s="5"/>
    </row>
    <row r="43" spans="1:6" x14ac:dyDescent="0.25">
      <c r="A43" s="85" t="s">
        <v>150</v>
      </c>
      <c r="B43" s="12">
        <v>49.2</v>
      </c>
      <c r="C43" s="5">
        <v>56</v>
      </c>
      <c r="D43" s="12" t="s">
        <v>54</v>
      </c>
      <c r="E43" s="5">
        <v>47.2</v>
      </c>
      <c r="F43" s="5"/>
    </row>
    <row r="44" spans="1:6" x14ac:dyDescent="0.25">
      <c r="A44" s="85" t="s">
        <v>151</v>
      </c>
      <c r="B44" s="12">
        <v>15217.5</v>
      </c>
      <c r="C44" s="5">
        <v>17673.8</v>
      </c>
      <c r="D44" s="12" t="s">
        <v>54</v>
      </c>
      <c r="E44" s="5">
        <v>12340.9</v>
      </c>
      <c r="F44" s="5"/>
    </row>
    <row r="45" spans="1:6" x14ac:dyDescent="0.25">
      <c r="A45" s="85" t="s">
        <v>152</v>
      </c>
      <c r="B45" s="12">
        <v>6897.3</v>
      </c>
      <c r="C45" s="5">
        <v>7907.8</v>
      </c>
      <c r="D45" s="12" t="s">
        <v>54</v>
      </c>
      <c r="E45" s="5">
        <v>6219.3</v>
      </c>
      <c r="F45" s="5"/>
    </row>
    <row r="46" spans="1:6" x14ac:dyDescent="0.25">
      <c r="A46" s="85" t="s">
        <v>153</v>
      </c>
      <c r="B46" s="12">
        <v>2230.8000000000002</v>
      </c>
      <c r="C46" s="5">
        <v>3231.5</v>
      </c>
      <c r="D46" s="12" t="s">
        <v>54</v>
      </c>
      <c r="E46" s="5">
        <v>1617.3</v>
      </c>
      <c r="F46" s="5"/>
    </row>
    <row r="47" spans="1:6" x14ac:dyDescent="0.25">
      <c r="A47" s="85" t="s">
        <v>154</v>
      </c>
      <c r="B47" s="12">
        <v>2359.1</v>
      </c>
      <c r="C47" s="5">
        <v>1668.2</v>
      </c>
      <c r="D47" s="12" t="s">
        <v>54</v>
      </c>
      <c r="E47" s="5">
        <v>1521.6</v>
      </c>
      <c r="F47" s="5"/>
    </row>
    <row r="48" spans="1:6" x14ac:dyDescent="0.25">
      <c r="A48" s="85" t="s">
        <v>204</v>
      </c>
      <c r="B48" s="12">
        <v>1258.5</v>
      </c>
      <c r="C48" s="5">
        <v>1801</v>
      </c>
      <c r="D48" s="12" t="s">
        <v>54</v>
      </c>
      <c r="E48" s="5">
        <v>925.4</v>
      </c>
      <c r="F48" s="5"/>
    </row>
    <row r="49" spans="1:6" x14ac:dyDescent="0.25">
      <c r="A49" s="85" t="s">
        <v>155</v>
      </c>
      <c r="B49" s="12">
        <v>445.7</v>
      </c>
      <c r="C49" s="5">
        <v>877.3</v>
      </c>
      <c r="D49" s="12" t="s">
        <v>54</v>
      </c>
      <c r="E49" s="5">
        <v>699.2</v>
      </c>
      <c r="F49" s="5"/>
    </row>
    <row r="50" spans="1:6" ht="15.75" customHeight="1" x14ac:dyDescent="0.25">
      <c r="A50" s="84" t="s">
        <v>156</v>
      </c>
      <c r="B50" s="101">
        <v>683042.8</v>
      </c>
      <c r="C50" s="77">
        <v>782599.2</v>
      </c>
      <c r="D50" s="101" t="s">
        <v>54</v>
      </c>
      <c r="E50" s="77">
        <v>698097.4</v>
      </c>
      <c r="F50" s="5"/>
    </row>
    <row r="51" spans="1:6" ht="14.25" hidden="1" customHeight="1" x14ac:dyDescent="0.25">
      <c r="A51" s="85"/>
      <c r="B51" s="5"/>
      <c r="C51" s="5"/>
      <c r="D51" s="88"/>
      <c r="E51" s="88"/>
      <c r="F51" s="5"/>
    </row>
    <row r="52" spans="1:6" ht="12.75" customHeight="1" x14ac:dyDescent="0.25">
      <c r="A52" s="85" t="s">
        <v>223</v>
      </c>
      <c r="B52" s="85"/>
      <c r="C52" s="5"/>
      <c r="D52" s="85"/>
      <c r="E52" s="85"/>
      <c r="F52" s="5"/>
    </row>
    <row r="53" spans="1:6" ht="16.5" customHeight="1" x14ac:dyDescent="0.25">
      <c r="A53" s="85" t="s">
        <v>157</v>
      </c>
      <c r="B53" s="85"/>
      <c r="C53" s="5"/>
      <c r="D53" s="85"/>
      <c r="E53" s="85"/>
      <c r="F53" s="5"/>
    </row>
    <row r="54" spans="1:6" ht="3.75" customHeight="1" x14ac:dyDescent="0.25">
      <c r="A54" s="85"/>
      <c r="B54" s="85"/>
      <c r="C54" s="5"/>
      <c r="D54" s="85"/>
      <c r="E54" s="85"/>
      <c r="F54" s="5"/>
    </row>
    <row r="55" spans="1:6" ht="13.5" customHeight="1" x14ac:dyDescent="0.25">
      <c r="A55" s="135" t="s">
        <v>158</v>
      </c>
      <c r="B55" s="135"/>
      <c r="C55" s="135"/>
      <c r="D55" s="135"/>
      <c r="E55" s="135"/>
      <c r="F55" s="5"/>
    </row>
    <row r="56" spans="1:6" ht="12.75" customHeight="1" x14ac:dyDescent="0.25">
      <c r="A56" s="119" t="s">
        <v>110</v>
      </c>
      <c r="B56" s="119"/>
      <c r="C56" s="119"/>
      <c r="D56" s="119"/>
      <c r="E56" s="119"/>
      <c r="F56" s="5"/>
    </row>
    <row r="57" spans="1:6" ht="18" customHeight="1" x14ac:dyDescent="0.25">
      <c r="A57" s="85" t="s">
        <v>228</v>
      </c>
      <c r="B57" s="85"/>
      <c r="C57" s="5"/>
      <c r="D57" s="85"/>
      <c r="E57" s="85"/>
      <c r="F57" s="5"/>
    </row>
  </sheetData>
  <mergeCells count="2">
    <mergeCell ref="B5:E5"/>
    <mergeCell ref="A55:E55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Tables</dc:title>
  <dc:subject>Agricultural Economics</dc:subject>
  <dc:creator>Leslie Meyer</dc:creator>
  <cp:keywords>Cotton, supply and use, forecast, exports, prices, textile trade</cp:keywords>
  <cp:lastModifiedBy>Windows User</cp:lastModifiedBy>
  <cp:lastPrinted>2019-02-27T15:35:57Z</cp:lastPrinted>
  <dcterms:created xsi:type="dcterms:W3CDTF">2017-10-04T18:25:11Z</dcterms:created>
  <dcterms:modified xsi:type="dcterms:W3CDTF">2019-04-10T16:13:20Z</dcterms:modified>
</cp:coreProperties>
</file>